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https://ncconnect.sharepoint.com/sites/MobileSources/IM/Drupel/"/>
    </mc:Choice>
  </mc:AlternateContent>
  <xr:revisionPtr revIDLastSave="0" documentId="8_{3A4C82D5-E217-4A21-9FF0-C7C4D93CA174}" xr6:coauthVersionLast="47" xr6:coauthVersionMax="47" xr10:uidLastSave="{00000000-0000-0000-0000-000000000000}"/>
  <workbookProtection workbookAlgorithmName="SHA-512" workbookHashValue="Lx45tEDiD1lAzLc4msPz0SuQvMeQTv/55iPjXNT/ZUUIqA+9Gq4VJNsNi/taFIfvVD3hkl31xHRPMmwBOisD1A==" workbookSaltValue="LkP9zlND6kW2D2UKtvfCnA==" workbookSpinCount="100000" lockStructure="1"/>
  <bookViews>
    <workbookView xWindow="3120" yWindow="3120" windowWidth="21600" windowHeight="1138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1" l="1"/>
  <c r="J20" i="1"/>
  <c r="J19" i="1"/>
  <c r="H22" i="1" l="1"/>
  <c r="H21" i="1"/>
  <c r="H20" i="1"/>
  <c r="H19" i="1"/>
  <c r="H18" i="1"/>
  <c r="H17" i="1"/>
  <c r="G14" i="1" l="1"/>
  <c r="J22" i="1" l="1"/>
  <c r="J18" i="1"/>
  <c r="J17" i="1"/>
  <c r="J24" i="1" s="1"/>
</calcChain>
</file>

<file path=xl/sharedStrings.xml><?xml version="1.0" encoding="utf-8"?>
<sst xmlns="http://schemas.openxmlformats.org/spreadsheetml/2006/main" count="40" uniqueCount="36">
  <si>
    <t>NC Level 2 Charging Station Rebate Calculation Worksheet</t>
  </si>
  <si>
    <t>Worksheet Instructions</t>
  </si>
  <si>
    <t>Insert total project cost:</t>
  </si>
  <si>
    <t>Net project cost:</t>
  </si>
  <si>
    <t>A. Project Category (check the appropriate box corresponding to your project category.  Only one box can be checked.)</t>
  </si>
  <si>
    <r>
      <t xml:space="preserve">Project will be on </t>
    </r>
    <r>
      <rPr>
        <b/>
        <sz val="11"/>
        <color theme="1"/>
        <rFont val="Times New Roman"/>
        <family val="1"/>
      </rPr>
      <t>Government</t>
    </r>
    <r>
      <rPr>
        <sz val="11"/>
        <color theme="1"/>
        <rFont val="Times New Roman"/>
        <family val="1"/>
      </rPr>
      <t xml:space="preserve"> Owned Property</t>
    </r>
  </si>
  <si>
    <t>D. Maximum % of Project Cost Allowed</t>
  </si>
  <si>
    <t>E. Net Project Cost x Max %</t>
  </si>
  <si>
    <t>Calculated Rebate Amount</t>
  </si>
  <si>
    <t>Public access</t>
  </si>
  <si>
    <t>No public access</t>
  </si>
  <si>
    <t>Workplace and 
Multi-Unit Dwelling</t>
  </si>
  <si>
    <t>B. Maximum Rebate per Charging Port</t>
  </si>
  <si>
    <t>Insert total number of charging ports to be installed:</t>
  </si>
  <si>
    <t>Organization Name:</t>
  </si>
  <si>
    <t>Project Title:</t>
  </si>
  <si>
    <t>2. Upon completion of this worksheet, first save it, then upload it as an attachment with your application in the DAQ Grant Management System.</t>
  </si>
  <si>
    <t>C. Maximum 
Rebate per Port
x Number of Ports</t>
  </si>
  <si>
    <r>
      <t xml:space="preserve">Project will be on
</t>
    </r>
    <r>
      <rPr>
        <b/>
        <sz val="11"/>
        <color theme="1"/>
        <rFont val="Times New Roman"/>
        <family val="1"/>
      </rPr>
      <t>Non-Government</t>
    </r>
    <r>
      <rPr>
        <sz val="11"/>
        <color theme="1"/>
        <rFont val="Times New Roman"/>
        <family val="1"/>
      </rPr>
      <t xml:space="preserve"> Owned Property</t>
    </r>
  </si>
  <si>
    <t>Application Site Location(s)</t>
  </si>
  <si>
    <t xml:space="preserve">Long </t>
  </si>
  <si>
    <t xml:space="preserve">City </t>
  </si>
  <si>
    <t>ZIP</t>
  </si>
  <si>
    <t>Lat</t>
  </si>
  <si>
    <t>Street Address</t>
  </si>
  <si>
    <t xml:space="preserve">Location Phone Number </t>
  </si>
  <si>
    <t>Site Project Title</t>
  </si>
  <si>
    <t>The Calculated Rebate Amount is the lower of Column C or E with a maximum of $25,000.</t>
  </si>
  <si>
    <t>Version date: January 11, 2021</t>
  </si>
  <si>
    <t>1. Fill in the BLUE spaces with your project information and check the box that corresponds to your project category. The potential rebate amounts will automatically calculate.</t>
  </si>
  <si>
    <t>Insert total of other rebates, incentives, subsidies (this amount will be subtracted from the total project cost): If none enter 0.</t>
  </si>
  <si>
    <t>Enter Organization Name</t>
  </si>
  <si>
    <t>Enter Project Title</t>
  </si>
  <si>
    <t>Ports</t>
  </si>
  <si>
    <r>
      <t xml:space="preserve">All Sites on a single worksheet </t>
    </r>
    <r>
      <rPr>
        <b/>
        <u/>
        <sz val="11"/>
        <color theme="1"/>
        <rFont val="Times New Roman"/>
        <family val="1"/>
      </rPr>
      <t>MUST</t>
    </r>
    <r>
      <rPr>
        <sz val="11"/>
        <color theme="1"/>
        <rFont val="Times New Roman"/>
        <family val="1"/>
      </rPr>
      <t xml:space="preserve"> be of the same Project Category.  For example: Non-Government with No public access.   </t>
    </r>
  </si>
  <si>
    <t>Enter this value as the "Calculated Rebate Amount" in the space provided on the Funding tab in your rebate application.  If approved by DEQ, this may be the rebate amount specified in your rebate voucher.  The final rebate amount will be determined following project completion and cannot exceed the final calculated rebate amount determined by DEQ.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</si>
</sst>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lt;=9999999]###\-####;\(###\)\ ###\-####"/>
  </numFmts>
  <fonts count="14" x14ac:knownFonts="1">
    <font>
      <sz val="11"/>
      <color theme="1"/>
      <name val="Calibri"/>
      <family val="2"/>
      <scheme val="minor"/>
    </font>
    <font>
      <sz val="11"/>
      <color theme="1"/>
      <name val="Calibri"/>
      <family val="2"/>
      <scheme val="minor"/>
    </font>
    <font>
      <sz val="20"/>
      <color theme="1"/>
      <name val="Times New Roman"/>
      <family val="1"/>
    </font>
    <font>
      <sz val="11"/>
      <color theme="1"/>
      <name val="Times New Roman"/>
      <family val="1"/>
    </font>
    <font>
      <b/>
      <sz val="11"/>
      <color theme="1"/>
      <name val="Times New Roman"/>
      <family val="1"/>
    </font>
    <font>
      <i/>
      <sz val="11"/>
      <color theme="1"/>
      <name val="Times New Roman"/>
      <family val="1"/>
    </font>
    <font>
      <sz val="11"/>
      <name val="Times New Roman"/>
      <family val="1"/>
    </font>
    <font>
      <i/>
      <sz val="10"/>
      <color theme="1"/>
      <name val="Times New Roman"/>
      <family val="1"/>
    </font>
    <font>
      <b/>
      <sz val="14"/>
      <color theme="1"/>
      <name val="Times New Roman"/>
      <family val="1"/>
    </font>
    <font>
      <sz val="11"/>
      <color theme="0"/>
      <name val="Times New Roman"/>
      <family val="1"/>
    </font>
    <font>
      <sz val="18"/>
      <color theme="1"/>
      <name val="Times New Roman"/>
      <family val="1"/>
    </font>
    <font>
      <b/>
      <u/>
      <sz val="11"/>
      <color theme="1"/>
      <name val="Times New Roman"/>
      <family val="1"/>
    </font>
    <font>
      <sz val="11"/>
      <color theme="4" tint="0.59999389629810485"/>
      <name val="Times New Roman"/>
      <family val="1"/>
    </font>
    <font>
      <b/>
      <sz val="12"/>
      <color theme="1"/>
      <name val="Times New Roman"/>
      <family val="1"/>
    </font>
  </fonts>
  <fills count="7">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0" fontId="3" fillId="0" borderId="0" xfId="0" applyFont="1" applyProtection="1">
      <protection locked="0"/>
    </xf>
    <xf numFmtId="0" fontId="4" fillId="0" borderId="0" xfId="0" applyFont="1" applyProtection="1">
      <protection locked="0"/>
    </xf>
    <xf numFmtId="0" fontId="3" fillId="2" borderId="1" xfId="0" applyFont="1" applyFill="1" applyBorder="1" applyProtection="1">
      <protection locked="0"/>
    </xf>
    <xf numFmtId="0" fontId="3" fillId="0" borderId="1" xfId="0" applyFont="1" applyBorder="1" applyAlignment="1" applyProtection="1">
      <alignment horizontal="center" wrapText="1"/>
      <protection locked="0"/>
    </xf>
    <xf numFmtId="0" fontId="3" fillId="0" borderId="4" xfId="0" applyFont="1" applyBorder="1" applyProtection="1">
      <protection locked="0"/>
    </xf>
    <xf numFmtId="0" fontId="3" fillId="0" borderId="5" xfId="0" applyFont="1" applyBorder="1" applyProtection="1">
      <protection locked="0"/>
    </xf>
    <xf numFmtId="0" fontId="3" fillId="0" borderId="6" xfId="0" applyFont="1" applyBorder="1" applyProtection="1">
      <protection locked="0"/>
    </xf>
    <xf numFmtId="164" fontId="3" fillId="0" borderId="1" xfId="1" applyNumberFormat="1" applyFont="1" applyBorder="1" applyProtection="1"/>
    <xf numFmtId="164" fontId="3" fillId="0" borderId="1" xfId="0" applyNumberFormat="1" applyFont="1" applyBorder="1"/>
    <xf numFmtId="9" fontId="3" fillId="0" borderId="1" xfId="0" applyNumberFormat="1" applyFont="1" applyBorder="1"/>
    <xf numFmtId="0" fontId="6" fillId="0" borderId="6" xfId="0" applyFont="1" applyBorder="1" applyProtection="1">
      <protection locked="0"/>
    </xf>
    <xf numFmtId="44" fontId="3" fillId="2" borderId="1" xfId="1" applyFont="1" applyFill="1" applyBorder="1" applyProtection="1">
      <protection locked="0"/>
    </xf>
    <xf numFmtId="0" fontId="3" fillId="0" borderId="4" xfId="0" applyFont="1" applyBorder="1" applyAlignment="1" applyProtection="1">
      <alignment horizontal="center" vertical="center" wrapText="1"/>
      <protection locked="0"/>
    </xf>
    <xf numFmtId="0" fontId="5" fillId="0" borderId="0" xfId="0" applyFont="1" applyAlignment="1" applyProtection="1">
      <alignment vertical="center"/>
      <protection locked="0"/>
    </xf>
    <xf numFmtId="0" fontId="9" fillId="0" borderId="0" xfId="0" applyFont="1" applyProtection="1">
      <protection locked="0"/>
    </xf>
    <xf numFmtId="164" fontId="3" fillId="0" borderId="0" xfId="1" applyNumberFormat="1" applyFont="1" applyBorder="1" applyProtection="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3" fillId="0" borderId="0" xfId="0" applyFont="1" applyAlignment="1" applyProtection="1">
      <alignment horizontal="center" vertical="center" wrapText="1"/>
      <protection locked="0"/>
    </xf>
    <xf numFmtId="44" fontId="3" fillId="3" borderId="1" xfId="1" applyFont="1" applyFill="1" applyBorder="1" applyProtection="1"/>
    <xf numFmtId="0" fontId="12" fillId="2" borderId="1" xfId="0" applyFont="1" applyFill="1" applyBorder="1" applyProtection="1">
      <protection locked="0"/>
    </xf>
    <xf numFmtId="164" fontId="13" fillId="3" borderId="3" xfId="1" applyNumberFormat="1" applyFont="1" applyFill="1" applyBorder="1" applyAlignment="1" applyProtection="1">
      <alignment horizontal="center" vertical="center" wrapText="1"/>
    </xf>
    <xf numFmtId="0" fontId="3" fillId="0" borderId="10" xfId="0" applyFont="1" applyBorder="1" applyAlignment="1" applyProtection="1">
      <alignment horizontal="center" vertical="center" wrapText="1"/>
      <protection locked="0"/>
    </xf>
    <xf numFmtId="0" fontId="3" fillId="0" borderId="1" xfId="0" applyFont="1" applyBorder="1" applyAlignment="1" applyProtection="1">
      <alignment wrapText="1"/>
      <protection locked="0"/>
    </xf>
    <xf numFmtId="0" fontId="3" fillId="0" borderId="1" xfId="0" applyFont="1" applyBorder="1" applyAlignment="1" applyProtection="1">
      <alignment horizontal="center"/>
      <protection locked="0"/>
    </xf>
    <xf numFmtId="165" fontId="3" fillId="0" borderId="1" xfId="0" applyNumberFormat="1" applyFont="1" applyBorder="1" applyAlignment="1" applyProtection="1">
      <alignment horizontal="center"/>
      <protection locked="0"/>
    </xf>
    <xf numFmtId="0" fontId="3" fillId="0" borderId="7" xfId="0" applyFont="1" applyBorder="1" applyAlignment="1" applyProtection="1">
      <alignment horizontal="center" wrapText="1"/>
      <protection locked="0"/>
    </xf>
    <xf numFmtId="0" fontId="3" fillId="0" borderId="9"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2" fillId="4" borderId="0" xfId="0" applyFont="1" applyFill="1" applyAlignment="1" applyProtection="1">
      <alignment horizontal="center"/>
      <protection locked="0"/>
    </xf>
    <xf numFmtId="0" fontId="3" fillId="0" borderId="1" xfId="0" applyFont="1" applyBorder="1" applyAlignment="1" applyProtection="1">
      <alignment wrapText="1"/>
      <protection locked="0"/>
    </xf>
    <xf numFmtId="0" fontId="3" fillId="0" borderId="1" xfId="0" applyFont="1" applyBorder="1" applyProtection="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5" borderId="1" xfId="0" applyFont="1" applyFill="1" applyBorder="1" applyAlignment="1" applyProtection="1">
      <alignment vertical="center" wrapText="1"/>
      <protection locked="0"/>
    </xf>
    <xf numFmtId="0" fontId="3" fillId="2" borderId="7" xfId="0" applyFont="1" applyFill="1" applyBorder="1" applyAlignment="1" applyProtection="1">
      <alignment horizontal="left"/>
      <protection locked="0"/>
    </xf>
    <xf numFmtId="0" fontId="3" fillId="2" borderId="8" xfId="0" applyFont="1" applyFill="1" applyBorder="1" applyAlignment="1" applyProtection="1">
      <alignment horizontal="left"/>
      <protection locked="0"/>
    </xf>
    <xf numFmtId="0" fontId="3" fillId="2" borderId="9" xfId="0" applyFont="1" applyFill="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9" xfId="0" applyFont="1" applyBorder="1" applyAlignment="1" applyProtection="1">
      <alignment horizontal="left"/>
      <protection locked="0"/>
    </xf>
    <xf numFmtId="164" fontId="3" fillId="6" borderId="7" xfId="0" applyNumberFormat="1" applyFont="1" applyFill="1" applyBorder="1" applyAlignment="1" applyProtection="1">
      <alignment horizontal="center" wrapText="1"/>
      <protection locked="0"/>
    </xf>
    <xf numFmtId="164" fontId="3" fillId="6" borderId="8" xfId="0" applyNumberFormat="1" applyFont="1" applyFill="1" applyBorder="1" applyAlignment="1" applyProtection="1">
      <alignment horizontal="center" wrapText="1"/>
      <protection locked="0"/>
    </xf>
    <xf numFmtId="164" fontId="3" fillId="6" borderId="9" xfId="0" applyNumberFormat="1" applyFont="1" applyFill="1" applyBorder="1" applyAlignment="1" applyProtection="1">
      <alignment horizontal="center" wrapText="1"/>
      <protection locked="0"/>
    </xf>
    <xf numFmtId="0" fontId="3" fillId="0" borderId="1" xfId="0" applyFont="1" applyBorder="1" applyAlignment="1" applyProtection="1">
      <alignment vertical="center" wrapText="1"/>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7" fillId="0" borderId="1" xfId="0" applyFont="1" applyBorder="1" applyAlignment="1" applyProtection="1">
      <alignment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F$17"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209550</xdr:colOff>
          <xdr:row>16</xdr:row>
          <xdr:rowOff>104775</xdr:rowOff>
        </xdr:from>
        <xdr:to>
          <xdr:col>5</xdr:col>
          <xdr:colOff>476250</xdr:colOff>
          <xdr:row>16</xdr:row>
          <xdr:rowOff>314325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17</xdr:row>
          <xdr:rowOff>85725</xdr:rowOff>
        </xdr:from>
        <xdr:to>
          <xdr:col>5</xdr:col>
          <xdr:colOff>438150</xdr:colOff>
          <xdr:row>17</xdr:row>
          <xdr:rowOff>285750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18</xdr:row>
          <xdr:rowOff>104775</xdr:rowOff>
        </xdr:from>
        <xdr:to>
          <xdr:col>5</xdr:col>
          <xdr:colOff>485775</xdr:colOff>
          <xdr:row>18</xdr:row>
          <xdr:rowOff>314325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19</xdr:row>
          <xdr:rowOff>76200</xdr:rowOff>
        </xdr:from>
        <xdr:to>
          <xdr:col>5</xdr:col>
          <xdr:colOff>438150</xdr:colOff>
          <xdr:row>19</xdr:row>
          <xdr:rowOff>285750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20</xdr:row>
          <xdr:rowOff>66675</xdr:rowOff>
        </xdr:from>
        <xdr:to>
          <xdr:col>5</xdr:col>
          <xdr:colOff>476250</xdr:colOff>
          <xdr:row>20</xdr:row>
          <xdr:rowOff>295275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21</xdr:row>
          <xdr:rowOff>66675</xdr:rowOff>
        </xdr:from>
        <xdr:to>
          <xdr:col>5</xdr:col>
          <xdr:colOff>476250</xdr:colOff>
          <xdr:row>21</xdr:row>
          <xdr:rowOff>295275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39"/>
  <sheetViews>
    <sheetView showGridLines="0" tabSelected="1" workbookViewId="0">
      <selection activeCell="L19" sqref="L19"/>
    </sheetView>
  </sheetViews>
  <sheetFormatPr defaultColWidth="9.140625" defaultRowHeight="15" x14ac:dyDescent="0.25"/>
  <cols>
    <col min="1" max="1" width="27.28515625" style="1" customWidth="1"/>
    <col min="2" max="2" width="9.28515625" style="1" customWidth="1"/>
    <col min="3" max="3" width="14.28515625" style="1" customWidth="1"/>
    <col min="4" max="4" width="9.140625" style="1" customWidth="1"/>
    <col min="5" max="6" width="9.140625" style="1"/>
    <col min="7" max="7" width="13.140625" style="1" customWidth="1"/>
    <col min="8" max="8" width="19.140625" style="1" customWidth="1"/>
    <col min="9" max="9" width="14.5703125" style="1" customWidth="1"/>
    <col min="10" max="10" width="11.7109375" style="1" customWidth="1"/>
    <col min="11" max="16384" width="9.140625" style="1"/>
  </cols>
  <sheetData>
    <row r="1" spans="1:12" ht="26.25" x14ac:dyDescent="0.4">
      <c r="A1" s="34" t="s">
        <v>0</v>
      </c>
      <c r="B1" s="34"/>
      <c r="C1" s="34"/>
      <c r="D1" s="34"/>
      <c r="E1" s="34"/>
      <c r="F1" s="34"/>
      <c r="G1" s="34"/>
      <c r="H1" s="34"/>
      <c r="I1" s="34"/>
      <c r="J1" s="34"/>
    </row>
    <row r="2" spans="1:12" x14ac:dyDescent="0.25">
      <c r="I2" s="1" t="s">
        <v>28</v>
      </c>
    </row>
    <row r="3" spans="1:12" x14ac:dyDescent="0.25">
      <c r="A3" s="2" t="s">
        <v>1</v>
      </c>
    </row>
    <row r="4" spans="1:12" ht="46.5" customHeight="1" x14ac:dyDescent="0.25">
      <c r="A4" s="40" t="s">
        <v>29</v>
      </c>
      <c r="B4" s="40"/>
      <c r="C4" s="40"/>
      <c r="D4" s="40"/>
      <c r="E4" s="40"/>
      <c r="F4" s="40"/>
      <c r="G4" s="40" t="s">
        <v>16</v>
      </c>
      <c r="H4" s="40"/>
      <c r="I4" s="40"/>
      <c r="J4" s="40"/>
      <c r="K4" s="14"/>
      <c r="L4" s="14"/>
    </row>
    <row r="5" spans="1:12" ht="15" customHeight="1" x14ac:dyDescent="0.25"/>
    <row r="6" spans="1:12" x14ac:dyDescent="0.25">
      <c r="A6" s="44" t="s">
        <v>14</v>
      </c>
      <c r="B6" s="45"/>
      <c r="C6" s="41" t="s">
        <v>31</v>
      </c>
      <c r="D6" s="42"/>
      <c r="E6" s="42"/>
      <c r="F6" s="42"/>
      <c r="G6" s="42"/>
      <c r="H6" s="42"/>
      <c r="I6" s="42"/>
      <c r="J6" s="43"/>
    </row>
    <row r="8" spans="1:12" x14ac:dyDescent="0.25">
      <c r="A8" s="44" t="s">
        <v>15</v>
      </c>
      <c r="B8" s="45"/>
      <c r="C8" s="41" t="s">
        <v>32</v>
      </c>
      <c r="D8" s="42"/>
      <c r="E8" s="42"/>
      <c r="F8" s="42"/>
      <c r="G8" s="42"/>
      <c r="H8" s="42"/>
      <c r="I8" s="42"/>
      <c r="J8" s="43"/>
    </row>
    <row r="10" spans="1:12" x14ac:dyDescent="0.25">
      <c r="A10" s="36" t="s">
        <v>13</v>
      </c>
      <c r="B10" s="36"/>
      <c r="C10" s="36"/>
      <c r="D10" s="36"/>
      <c r="E10" s="36"/>
      <c r="F10" s="36"/>
      <c r="G10" s="3"/>
    </row>
    <row r="11" spans="1:12" ht="15" customHeight="1" x14ac:dyDescent="0.25"/>
    <row r="12" spans="1:12" x14ac:dyDescent="0.25">
      <c r="A12" s="36" t="s">
        <v>2</v>
      </c>
      <c r="B12" s="36"/>
      <c r="C12" s="36"/>
      <c r="D12" s="36"/>
      <c r="E12" s="36"/>
      <c r="F12" s="36"/>
      <c r="G12" s="12"/>
    </row>
    <row r="13" spans="1:12" ht="33" customHeight="1" x14ac:dyDescent="0.25">
      <c r="A13" s="49" t="s">
        <v>30</v>
      </c>
      <c r="B13" s="49"/>
      <c r="C13" s="49"/>
      <c r="D13" s="49"/>
      <c r="E13" s="49"/>
      <c r="F13" s="49"/>
      <c r="G13" s="12">
        <v>0</v>
      </c>
    </row>
    <row r="14" spans="1:12" x14ac:dyDescent="0.25">
      <c r="A14" s="36" t="s">
        <v>3</v>
      </c>
      <c r="B14" s="36"/>
      <c r="C14" s="36"/>
      <c r="D14" s="36"/>
      <c r="E14" s="36"/>
      <c r="F14" s="36"/>
      <c r="G14" s="20">
        <f>G12-G13</f>
        <v>0</v>
      </c>
    </row>
    <row r="15" spans="1:12" ht="15" customHeight="1" x14ac:dyDescent="0.25"/>
    <row r="16" spans="1:12" ht="45" customHeight="1" x14ac:dyDescent="0.25">
      <c r="B16" s="35" t="s">
        <v>4</v>
      </c>
      <c r="C16" s="35"/>
      <c r="D16" s="35"/>
      <c r="E16" s="35"/>
      <c r="F16" s="35"/>
      <c r="G16" s="4" t="s">
        <v>12</v>
      </c>
      <c r="H16" s="4" t="s">
        <v>17</v>
      </c>
      <c r="I16" s="4" t="s">
        <v>6</v>
      </c>
      <c r="J16" s="4" t="s">
        <v>7</v>
      </c>
    </row>
    <row r="17" spans="1:11" ht="30" customHeight="1" x14ac:dyDescent="0.25">
      <c r="A17" s="37" t="s">
        <v>5</v>
      </c>
      <c r="B17" s="36" t="s">
        <v>9</v>
      </c>
      <c r="C17" s="36"/>
      <c r="D17" s="36"/>
      <c r="E17" s="36"/>
      <c r="F17" s="21">
        <v>1</v>
      </c>
      <c r="G17" s="8">
        <v>5000</v>
      </c>
      <c r="H17" s="9">
        <f>IF($F$17= 1,IF(($G17*$G$10)&gt;25000,25000,($G17*$G$10)),"")</f>
        <v>0</v>
      </c>
      <c r="I17" s="10">
        <v>1</v>
      </c>
      <c r="J17" s="8">
        <f>IF($F$17=1,IF(($I$17*$G14)&gt;25000,25000,($I$17*$G14)),"")</f>
        <v>0</v>
      </c>
    </row>
    <row r="18" spans="1:11" ht="30" customHeight="1" x14ac:dyDescent="0.25">
      <c r="A18" s="38"/>
      <c r="B18" s="36" t="s">
        <v>10</v>
      </c>
      <c r="C18" s="36"/>
      <c r="D18" s="36"/>
      <c r="E18" s="36"/>
      <c r="F18" s="21">
        <v>3</v>
      </c>
      <c r="G18" s="8">
        <v>4000</v>
      </c>
      <c r="H18" s="9" t="str">
        <f>IF($F$17= 2,IF(($G18*$G$10)&gt;25000,25000,($G18*$G$10)),"")</f>
        <v/>
      </c>
      <c r="I18" s="10">
        <v>0.8</v>
      </c>
      <c r="J18" s="8" t="str">
        <f>IF($F$17=2,IF(($I$18*$G14)&gt;25000,25000,($I18*$G14)),"")</f>
        <v/>
      </c>
    </row>
    <row r="19" spans="1:11" ht="30" customHeight="1" x14ac:dyDescent="0.25">
      <c r="A19" s="39" t="s">
        <v>18</v>
      </c>
      <c r="B19" s="36" t="s">
        <v>9</v>
      </c>
      <c r="C19" s="36"/>
      <c r="D19" s="36"/>
      <c r="E19" s="36"/>
      <c r="F19" s="21">
        <v>1</v>
      </c>
      <c r="G19" s="8">
        <v>4000</v>
      </c>
      <c r="H19" s="9" t="str">
        <f>IF($F$17= 3,IF(($G19*$G$10)&gt;25000,25000,($G19*$G$10)),"")</f>
        <v/>
      </c>
      <c r="I19" s="10">
        <v>0.8</v>
      </c>
      <c r="J19" s="8" t="str">
        <f>IF($F$17=3,IF(($I$19*$G14)&gt;25000,25000,($I$19*$G14)),"")</f>
        <v/>
      </c>
    </row>
    <row r="20" spans="1:11" ht="30" customHeight="1" x14ac:dyDescent="0.25">
      <c r="A20" s="39"/>
      <c r="B20" s="36" t="s">
        <v>10</v>
      </c>
      <c r="C20" s="36"/>
      <c r="D20" s="36"/>
      <c r="E20" s="36"/>
      <c r="F20" s="21"/>
      <c r="G20" s="8">
        <v>3000</v>
      </c>
      <c r="H20" s="9" t="str">
        <f>IF($F$17= 4,IF(($G20*$G$10)&gt;25000,25000,($G20*$G$10)),"")</f>
        <v/>
      </c>
      <c r="I20" s="10">
        <v>0.6</v>
      </c>
      <c r="J20" s="8" t="str">
        <f>IF($F$17=4,IF(($I$20*$G14)&gt;25000,25000,($I$20*$G14)),"")</f>
        <v/>
      </c>
    </row>
    <row r="21" spans="1:11" ht="30" customHeight="1" x14ac:dyDescent="0.25">
      <c r="A21" s="37" t="s">
        <v>11</v>
      </c>
      <c r="B21" s="36" t="s">
        <v>9</v>
      </c>
      <c r="C21" s="36"/>
      <c r="D21" s="36"/>
      <c r="E21" s="36"/>
      <c r="F21" s="21"/>
      <c r="G21" s="8">
        <v>4000</v>
      </c>
      <c r="H21" s="9" t="str">
        <f>IF($F$17= 5,IF(($G21*$G$10)&gt;25000,25000,($G21*$G$10)),"")</f>
        <v/>
      </c>
      <c r="I21" s="10">
        <v>0.8</v>
      </c>
      <c r="J21" s="8" t="str">
        <f>IF($F$17=5,IF(($I$21*$G14)&gt;25000,25000,($I$21*$G14)),"")</f>
        <v/>
      </c>
      <c r="K21" s="15">
        <v>1</v>
      </c>
    </row>
    <row r="22" spans="1:11" ht="30" customHeight="1" x14ac:dyDescent="0.25">
      <c r="A22" s="38"/>
      <c r="B22" s="36" t="s">
        <v>10</v>
      </c>
      <c r="C22" s="36"/>
      <c r="D22" s="36"/>
      <c r="E22" s="36"/>
      <c r="F22" s="21"/>
      <c r="G22" s="8">
        <v>3000</v>
      </c>
      <c r="H22" s="9" t="str">
        <f>IF($F$17= 6,IF(($G22*$G$10)&gt;25000,25000,($G22*$G$10)),"")</f>
        <v/>
      </c>
      <c r="I22" s="10">
        <v>0.6</v>
      </c>
      <c r="J22" s="8" t="str">
        <f>IF($F$17=6,IF(($I$22*$G14)&gt;25000,25000,($I$22*$G14)),"")</f>
        <v/>
      </c>
      <c r="K22" s="15"/>
    </row>
    <row r="23" spans="1:11" ht="32.450000000000003" customHeight="1" x14ac:dyDescent="0.25">
      <c r="A23" s="13"/>
      <c r="G23" s="16"/>
      <c r="H23" s="46" t="s">
        <v>27</v>
      </c>
      <c r="I23" s="47"/>
      <c r="J23" s="48"/>
      <c r="K23" s="15"/>
    </row>
    <row r="24" spans="1:11" ht="53.45" customHeight="1" x14ac:dyDescent="0.25">
      <c r="A24" s="5"/>
      <c r="B24" s="56"/>
      <c r="C24" s="56"/>
      <c r="D24" s="56"/>
      <c r="E24" s="56"/>
      <c r="F24" s="56"/>
      <c r="G24" s="15"/>
      <c r="H24" s="55" t="s">
        <v>8</v>
      </c>
      <c r="I24" s="55"/>
      <c r="J24" s="22" t="str">
        <f>IF(ISNUMBER(G13),IF(ISNUMBER(G12),IF(ISNUMBER(G10 ),IF(ISTEXT(C6),IF(ISTEXT(C8), IF(SUM(H17:H22)&gt;SUM(J17:J22),SUM(J17:J22),SUM(H17:H22)),"Enter all Required Fields"),"Enter all Required Fields"),"Enter all Required Fields"),"Enter all Required Fields"),"Enter all Required Fields")</f>
        <v>Enter all Required Fields</v>
      </c>
    </row>
    <row r="25" spans="1:11" ht="106.5" customHeight="1" x14ac:dyDescent="0.25">
      <c r="A25" s="6"/>
      <c r="B25" s="7"/>
      <c r="C25" s="7"/>
      <c r="D25" s="7"/>
      <c r="E25" s="7"/>
      <c r="F25" s="7"/>
      <c r="G25" s="11"/>
      <c r="H25" s="54" t="s">
        <v>35</v>
      </c>
      <c r="I25" s="54"/>
      <c r="J25" s="54"/>
    </row>
    <row r="26" spans="1:11" ht="29.45" customHeight="1" x14ac:dyDescent="0.25">
      <c r="A26" s="50" t="s">
        <v>19</v>
      </c>
      <c r="B26" s="51"/>
      <c r="C26" s="51"/>
      <c r="D26" s="51"/>
      <c r="E26" s="51"/>
      <c r="F26" s="51"/>
      <c r="G26" s="51"/>
      <c r="H26" s="51"/>
      <c r="I26" s="51"/>
      <c r="J26" s="52"/>
    </row>
    <row r="27" spans="1:11" ht="29.45" customHeight="1" x14ac:dyDescent="0.25">
      <c r="A27" s="53" t="s">
        <v>34</v>
      </c>
      <c r="B27" s="51"/>
      <c r="C27" s="51"/>
      <c r="D27" s="51"/>
      <c r="E27" s="51"/>
      <c r="F27" s="51"/>
      <c r="G27" s="51"/>
      <c r="H27" s="51"/>
      <c r="I27" s="51"/>
      <c r="J27" s="52"/>
    </row>
    <row r="28" spans="1:11" s="19" customFormat="1" ht="30" x14ac:dyDescent="0.25">
      <c r="A28" s="18" t="s">
        <v>26</v>
      </c>
      <c r="B28" s="23" t="s">
        <v>33</v>
      </c>
      <c r="C28" s="32" t="s">
        <v>24</v>
      </c>
      <c r="D28" s="33"/>
      <c r="E28" s="30" t="s">
        <v>21</v>
      </c>
      <c r="F28" s="31"/>
      <c r="G28" s="17" t="s">
        <v>22</v>
      </c>
      <c r="H28" s="17" t="s">
        <v>25</v>
      </c>
      <c r="I28" s="17" t="s">
        <v>23</v>
      </c>
      <c r="J28" s="17" t="s">
        <v>20</v>
      </c>
    </row>
    <row r="29" spans="1:11" x14ac:dyDescent="0.25">
      <c r="A29" s="24"/>
      <c r="B29" s="25"/>
      <c r="C29" s="27"/>
      <c r="D29" s="28"/>
      <c r="E29" s="29"/>
      <c r="F29" s="29"/>
      <c r="G29" s="25"/>
      <c r="H29" s="26"/>
      <c r="I29" s="25"/>
      <c r="J29" s="25"/>
    </row>
    <row r="30" spans="1:11" x14ac:dyDescent="0.25">
      <c r="A30" s="24"/>
      <c r="B30" s="25"/>
      <c r="C30" s="27"/>
      <c r="D30" s="28"/>
      <c r="E30" s="29"/>
      <c r="F30" s="29"/>
      <c r="G30" s="25"/>
      <c r="H30" s="26"/>
      <c r="I30" s="25"/>
      <c r="J30" s="25"/>
    </row>
    <row r="31" spans="1:11" x14ac:dyDescent="0.25">
      <c r="A31" s="24"/>
      <c r="B31" s="25"/>
      <c r="C31" s="27"/>
      <c r="D31" s="28"/>
      <c r="E31" s="29"/>
      <c r="F31" s="29"/>
      <c r="G31" s="25"/>
      <c r="H31" s="26"/>
      <c r="I31" s="25"/>
      <c r="J31" s="25"/>
    </row>
    <row r="32" spans="1:11" x14ac:dyDescent="0.25">
      <c r="A32" s="24"/>
      <c r="B32" s="25"/>
      <c r="C32" s="27"/>
      <c r="D32" s="28"/>
      <c r="E32" s="29"/>
      <c r="F32" s="29"/>
      <c r="G32" s="25"/>
      <c r="H32" s="26"/>
      <c r="I32" s="25"/>
      <c r="J32" s="25"/>
    </row>
    <row r="33" spans="1:10" x14ac:dyDescent="0.25">
      <c r="A33" s="24"/>
      <c r="B33" s="25"/>
      <c r="C33" s="27"/>
      <c r="D33" s="28"/>
      <c r="E33" s="29"/>
      <c r="F33" s="29"/>
      <c r="G33" s="25"/>
      <c r="H33" s="26"/>
      <c r="I33" s="25"/>
      <c r="J33" s="25"/>
    </row>
    <row r="34" spans="1:10" x14ac:dyDescent="0.25">
      <c r="A34" s="24"/>
      <c r="B34" s="25"/>
      <c r="C34" s="27"/>
      <c r="D34" s="28"/>
      <c r="E34" s="29"/>
      <c r="F34" s="29"/>
      <c r="G34" s="25"/>
      <c r="H34" s="26"/>
      <c r="I34" s="25"/>
      <c r="J34" s="25"/>
    </row>
    <row r="35" spans="1:10" x14ac:dyDescent="0.25">
      <c r="A35" s="24"/>
      <c r="B35" s="25"/>
      <c r="C35" s="27"/>
      <c r="D35" s="28"/>
      <c r="E35" s="29"/>
      <c r="F35" s="29"/>
      <c r="G35" s="25"/>
      <c r="H35" s="26"/>
      <c r="I35" s="25"/>
      <c r="J35" s="25"/>
    </row>
    <row r="36" spans="1:10" x14ac:dyDescent="0.25">
      <c r="A36" s="24"/>
      <c r="B36" s="25"/>
      <c r="C36" s="27"/>
      <c r="D36" s="28"/>
      <c r="E36" s="29"/>
      <c r="F36" s="29"/>
      <c r="G36" s="25"/>
      <c r="H36" s="26"/>
      <c r="I36" s="25"/>
      <c r="J36" s="25"/>
    </row>
    <row r="37" spans="1:10" x14ac:dyDescent="0.25">
      <c r="A37" s="24"/>
      <c r="B37" s="25"/>
      <c r="C37" s="27"/>
      <c r="D37" s="28"/>
      <c r="E37" s="29"/>
      <c r="F37" s="29"/>
      <c r="G37" s="25"/>
      <c r="H37" s="26"/>
      <c r="I37" s="25"/>
      <c r="J37" s="25"/>
    </row>
    <row r="38" spans="1:10" x14ac:dyDescent="0.25">
      <c r="A38" s="24"/>
      <c r="B38" s="25"/>
      <c r="C38" s="27"/>
      <c r="D38" s="28"/>
      <c r="E38" s="29"/>
      <c r="F38" s="29"/>
      <c r="G38" s="25"/>
      <c r="H38" s="26"/>
      <c r="I38" s="25"/>
      <c r="J38" s="25"/>
    </row>
    <row r="39" spans="1:10" x14ac:dyDescent="0.25">
      <c r="A39" s="24"/>
      <c r="B39" s="25"/>
      <c r="C39" s="27"/>
      <c r="D39" s="28"/>
      <c r="E39" s="29"/>
      <c r="F39" s="29"/>
      <c r="G39" s="25"/>
      <c r="H39" s="26"/>
      <c r="I39" s="25"/>
      <c r="J39" s="25"/>
    </row>
  </sheetData>
  <sheetProtection algorithmName="SHA-512" hashValue="Bw8UbuKHFUefD3QjAnlwQsDZPol7IgC6b85I+MK9Sq/LJkesWohtiuNz7l6ZNQeOAkGE7FTq2DEHVTvJQqxdeA==" saltValue="cHxl0HOGMarjMysGkn/2eA==" spinCount="100000" sheet="1" objects="1" scenarios="1"/>
  <mergeCells count="51">
    <mergeCell ref="A26:J26"/>
    <mergeCell ref="A27:J27"/>
    <mergeCell ref="H25:J25"/>
    <mergeCell ref="H24:I24"/>
    <mergeCell ref="B24:F24"/>
    <mergeCell ref="B21:E21"/>
    <mergeCell ref="B22:E22"/>
    <mergeCell ref="A21:A22"/>
    <mergeCell ref="H23:J23"/>
    <mergeCell ref="A8:B8"/>
    <mergeCell ref="A12:F12"/>
    <mergeCell ref="A13:F13"/>
    <mergeCell ref="A14:F14"/>
    <mergeCell ref="A10:F10"/>
    <mergeCell ref="A1:J1"/>
    <mergeCell ref="B16:F16"/>
    <mergeCell ref="B17:E17"/>
    <mergeCell ref="B18:E18"/>
    <mergeCell ref="B19:E19"/>
    <mergeCell ref="A17:A18"/>
    <mergeCell ref="A19:A20"/>
    <mergeCell ref="B20:E20"/>
    <mergeCell ref="G4:J4"/>
    <mergeCell ref="C6:J6"/>
    <mergeCell ref="A6:B6"/>
    <mergeCell ref="C8:J8"/>
    <mergeCell ref="A4:F4"/>
    <mergeCell ref="C39:D39"/>
    <mergeCell ref="E28:F28"/>
    <mergeCell ref="E29:F29"/>
    <mergeCell ref="E30:F30"/>
    <mergeCell ref="C28:D28"/>
    <mergeCell ref="C29:D29"/>
    <mergeCell ref="C30:D30"/>
    <mergeCell ref="E31:F31"/>
    <mergeCell ref="E32:F32"/>
    <mergeCell ref="E33:F33"/>
    <mergeCell ref="C31:D31"/>
    <mergeCell ref="C32:D32"/>
    <mergeCell ref="C33:D33"/>
    <mergeCell ref="E34:F34"/>
    <mergeCell ref="E38:F38"/>
    <mergeCell ref="E39:F39"/>
    <mergeCell ref="C38:D38"/>
    <mergeCell ref="E35:F35"/>
    <mergeCell ref="E36:F36"/>
    <mergeCell ref="E37:F37"/>
    <mergeCell ref="C34:D34"/>
    <mergeCell ref="C35:D35"/>
    <mergeCell ref="C36:D36"/>
    <mergeCell ref="C37:D37"/>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2" r:id="rId4" name="Option Button 18">
              <controlPr defaultSize="0" autoFill="0" autoLine="0" autoPict="0">
                <anchor moveWithCells="1">
                  <from>
                    <xdr:col>5</xdr:col>
                    <xdr:colOff>209550</xdr:colOff>
                    <xdr:row>16</xdr:row>
                    <xdr:rowOff>104775</xdr:rowOff>
                  </from>
                  <to>
                    <xdr:col>5</xdr:col>
                    <xdr:colOff>476250</xdr:colOff>
                    <xdr:row>16</xdr:row>
                    <xdr:rowOff>314325</xdr:rowOff>
                  </to>
                </anchor>
              </controlPr>
            </control>
          </mc:Choice>
        </mc:AlternateContent>
        <mc:AlternateContent xmlns:mc="http://schemas.openxmlformats.org/markup-compatibility/2006">
          <mc:Choice Requires="x14">
            <control shapeId="1043" r:id="rId5" name="Option Button 19">
              <controlPr defaultSize="0" autoFill="0" autoLine="0" autoPict="0">
                <anchor moveWithCells="1">
                  <from>
                    <xdr:col>5</xdr:col>
                    <xdr:colOff>209550</xdr:colOff>
                    <xdr:row>17</xdr:row>
                    <xdr:rowOff>85725</xdr:rowOff>
                  </from>
                  <to>
                    <xdr:col>5</xdr:col>
                    <xdr:colOff>438150</xdr:colOff>
                    <xdr:row>17</xdr:row>
                    <xdr:rowOff>285750</xdr:rowOff>
                  </to>
                </anchor>
              </controlPr>
            </control>
          </mc:Choice>
        </mc:AlternateContent>
        <mc:AlternateContent xmlns:mc="http://schemas.openxmlformats.org/markup-compatibility/2006">
          <mc:Choice Requires="x14">
            <control shapeId="1044" r:id="rId6" name="Option Button 20">
              <controlPr defaultSize="0" autoFill="0" autoLine="0" autoPict="0">
                <anchor moveWithCells="1">
                  <from>
                    <xdr:col>5</xdr:col>
                    <xdr:colOff>209550</xdr:colOff>
                    <xdr:row>18</xdr:row>
                    <xdr:rowOff>104775</xdr:rowOff>
                  </from>
                  <to>
                    <xdr:col>5</xdr:col>
                    <xdr:colOff>485775</xdr:colOff>
                    <xdr:row>18</xdr:row>
                    <xdr:rowOff>314325</xdr:rowOff>
                  </to>
                </anchor>
              </controlPr>
            </control>
          </mc:Choice>
        </mc:AlternateContent>
        <mc:AlternateContent xmlns:mc="http://schemas.openxmlformats.org/markup-compatibility/2006">
          <mc:Choice Requires="x14">
            <control shapeId="1045" r:id="rId7" name="Option Button 21">
              <controlPr defaultSize="0" autoFill="0" autoLine="0" autoPict="0">
                <anchor moveWithCells="1">
                  <from>
                    <xdr:col>5</xdr:col>
                    <xdr:colOff>209550</xdr:colOff>
                    <xdr:row>19</xdr:row>
                    <xdr:rowOff>76200</xdr:rowOff>
                  </from>
                  <to>
                    <xdr:col>5</xdr:col>
                    <xdr:colOff>438150</xdr:colOff>
                    <xdr:row>19</xdr:row>
                    <xdr:rowOff>285750</xdr:rowOff>
                  </to>
                </anchor>
              </controlPr>
            </control>
          </mc:Choice>
        </mc:AlternateContent>
        <mc:AlternateContent xmlns:mc="http://schemas.openxmlformats.org/markup-compatibility/2006">
          <mc:Choice Requires="x14">
            <control shapeId="1046" r:id="rId8" name="Option Button 22">
              <controlPr defaultSize="0" autoFill="0" autoLine="0" autoPict="0">
                <anchor moveWithCells="1">
                  <from>
                    <xdr:col>5</xdr:col>
                    <xdr:colOff>209550</xdr:colOff>
                    <xdr:row>20</xdr:row>
                    <xdr:rowOff>66675</xdr:rowOff>
                  </from>
                  <to>
                    <xdr:col>5</xdr:col>
                    <xdr:colOff>476250</xdr:colOff>
                    <xdr:row>20</xdr:row>
                    <xdr:rowOff>295275</xdr:rowOff>
                  </to>
                </anchor>
              </controlPr>
            </control>
          </mc:Choice>
        </mc:AlternateContent>
        <mc:AlternateContent xmlns:mc="http://schemas.openxmlformats.org/markup-compatibility/2006">
          <mc:Choice Requires="x14">
            <control shapeId="1047" r:id="rId9" name="Option Button 23">
              <controlPr defaultSize="0" autoFill="0" autoLine="0" autoPict="0">
                <anchor moveWithCells="1">
                  <from>
                    <xdr:col>5</xdr:col>
                    <xdr:colOff>209550</xdr:colOff>
                    <xdr:row>21</xdr:row>
                    <xdr:rowOff>66675</xdr:rowOff>
                  </from>
                  <to>
                    <xdr:col>5</xdr:col>
                    <xdr:colOff>476250</xdr:colOff>
                    <xdr:row>21</xdr:row>
                    <xdr:rowOff>295275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1C4384E59C6548907D67137D4301DA" ma:contentTypeVersion="15" ma:contentTypeDescription="Create a new document." ma:contentTypeScope="" ma:versionID="c1b8bb9f967b02e2bd4d6e7012284eb7">
  <xsd:schema xmlns:xsd="http://www.w3.org/2001/XMLSchema" xmlns:xs="http://www.w3.org/2001/XMLSchema" xmlns:p="http://schemas.microsoft.com/office/2006/metadata/properties" xmlns:ns1="http://schemas.microsoft.com/sharepoint/v3" xmlns:ns2="20ed7611-030b-4726-8248-b228f6af0266" xmlns:ns3="e20574d6-e0f1-43e1-996f-558322dc4795" targetNamespace="http://schemas.microsoft.com/office/2006/metadata/properties" ma:root="true" ma:fieldsID="9706f42062de595efe207701734cfc20" ns1:_="" ns2:_="" ns3:_="">
    <xsd:import namespace="http://schemas.microsoft.com/sharepoint/v3"/>
    <xsd:import namespace="20ed7611-030b-4726-8248-b228f6af0266"/>
    <xsd:import namespace="e20574d6-e0f1-43e1-996f-558322dc479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1:_ip_UnifiedCompliancePolicyProperties" minOccurs="0"/>
                <xsd:element ref="ns1:_ip_UnifiedCompliancePolicyUIAc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ed7611-030b-4726-8248-b228f6af02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0574d6-e0f1-43e1-996f-558322dc479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d04e9bd-3b0a-483b-91c1-59b3dfac7d13}" ma:internalName="TaxCatchAll" ma:showField="CatchAllData" ma:web="e20574d6-e0f1-43e1-996f-558322dc47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20574d6-e0f1-43e1-996f-558322dc4795">
      <UserInfo>
        <DisplayName>Rice, Steven P</DisplayName>
        <AccountId>16</AccountId>
        <AccountType/>
      </UserInfo>
    </SharedWithUsers>
    <_ip_UnifiedCompliancePolicyUIAction xmlns="http://schemas.microsoft.com/sharepoint/v3" xsi:nil="true"/>
    <_ip_UnifiedCompliancePolicyProperties xmlns="http://schemas.microsoft.com/sharepoint/v3" xsi:nil="true"/>
    <lcf76f155ced4ddcb4097134ff3c332f xmlns="20ed7611-030b-4726-8248-b228f6af0266">
      <Terms xmlns="http://schemas.microsoft.com/office/infopath/2007/PartnerControls"/>
    </lcf76f155ced4ddcb4097134ff3c332f>
    <TaxCatchAll xmlns="e20574d6-e0f1-43e1-996f-558322dc4795" xsi:nil="true"/>
  </documentManagement>
</p:properties>
</file>

<file path=customXml/itemProps1.xml><?xml version="1.0" encoding="utf-8"?>
<ds:datastoreItem xmlns:ds="http://schemas.openxmlformats.org/officeDocument/2006/customXml" ds:itemID="{D43A6CE9-2AF2-473D-B2B0-A03899595E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0ed7611-030b-4726-8248-b228f6af0266"/>
    <ds:schemaRef ds:uri="e20574d6-e0f1-43e1-996f-558322dc47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2C5FC7-57E0-4A0C-A877-35D2B90CFCAC}">
  <ds:schemaRefs>
    <ds:schemaRef ds:uri="http://schemas.microsoft.com/sharepoint/v3/contenttype/forms"/>
  </ds:schemaRefs>
</ds:datastoreItem>
</file>

<file path=customXml/itemProps3.xml><?xml version="1.0" encoding="utf-8"?>
<ds:datastoreItem xmlns:ds="http://schemas.openxmlformats.org/officeDocument/2006/customXml" ds:itemID="{DA0F59BC-2557-4170-B796-ED93887C6CC7}">
  <ds:schemaRefs>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d12e83c9-1cbd-48d1-8be6-e31a19da41b7"/>
    <ds:schemaRef ds:uri="http://schemas.openxmlformats.org/package/2006/metadata/core-properties"/>
    <ds:schemaRef ds:uri="911fb0eb-b93f-4c79-9d74-2d1f9ebcaed6"/>
    <ds:schemaRef ds:uri="http://www.w3.org/XML/1998/namespace"/>
    <ds:schemaRef ds:uri="http://purl.org/dc/terms/"/>
    <ds:schemaRef ds:uri="e20574d6-e0f1-43e1-996f-558322dc4795"/>
    <ds:schemaRef ds:uri="http://schemas.microsoft.com/sharepoint/v3"/>
    <ds:schemaRef ds:uri="20ed7611-030b-4726-8248-b228f6af02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Robert Vitas</dc:creator>
  <cp:lastModifiedBy>William Willis</cp:lastModifiedBy>
  <dcterms:created xsi:type="dcterms:W3CDTF">2019-01-09T12:15:48Z</dcterms:created>
  <dcterms:modified xsi:type="dcterms:W3CDTF">2023-04-03T15:25:31Z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0x010100751C4384E59C6548907D67137D4301DA</vt:lpwstr>
  </property>
</Properties>
</file>