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codeName="ThisWorkbook" defaultThemeVersion="124226"/>
  <mc:AlternateContent xmlns:mc="http://schemas.openxmlformats.org/markup-compatibility/2006">
    <mc:Choice Requires="x15">
      <x15ac:absPath xmlns:x15ac="http://schemas.microsoft.com/office/spreadsheetml/2010/11/ac" url="Y:\Water Resources Development Grant\Admin\Application\Revised Interim Versions\2023\"/>
    </mc:Choice>
  </mc:AlternateContent>
  <xr:revisionPtr revIDLastSave="0" documentId="13_ncr:1_{E560FBDF-A352-47F3-9A80-C062E96814A6}" xr6:coauthVersionLast="47" xr6:coauthVersionMax="47" xr10:uidLastSave="{00000000-0000-0000-0000-000000000000}"/>
  <bookViews>
    <workbookView xWindow="-108" yWindow="-108" windowWidth="23256" windowHeight="12576" tabRatio="828" xr2:uid="{00000000-000D-0000-FFFF-FFFF00000000}"/>
  </bookViews>
  <sheets>
    <sheet name="Instructions" sheetId="7" r:id="rId1"/>
    <sheet name="Checklist" sheetId="19" r:id="rId2"/>
    <sheet name="Contact Information" sheetId="14" r:id="rId3"/>
    <sheet name="Project Information" sheetId="15" r:id="rId4"/>
    <sheet name="Project Narrative" sheetId="8" r:id="rId5"/>
    <sheet name="Treatments" sheetId="3" r:id="rId6"/>
    <sheet name="Benefits &amp; Evaluation Criteria" sheetId="5" r:id="rId7"/>
    <sheet name="Budget" sheetId="11" r:id="rId8"/>
    <sheet name="In-Kind Budget Notes" sheetId="6" r:id="rId9"/>
    <sheet name="Updates from Spring 2023" sheetId="16" r:id="rId10"/>
    <sheet name="Pull Down Menus" sheetId="12" state="hidden" r:id="rId11"/>
    <sheet name="Project Types" sheetId="17" state="hidden" r:id="rId12"/>
  </sheets>
  <definedNames>
    <definedName name="_xlnm.Print_Area" localSheetId="6">'Benefits &amp; Evaluation Criteria'!$A$1:$H$10</definedName>
    <definedName name="_xlnm.Print_Area" localSheetId="7">Budget!$B$2:$R$48</definedName>
    <definedName name="_xlnm.Print_Area" localSheetId="1">Checklist!$A$1:$F$36</definedName>
    <definedName name="_xlnm.Print_Area" localSheetId="2">'Contact Information'!$A$1:$L$15</definedName>
    <definedName name="_xlnm.Print_Area" localSheetId="8">'In-Kind Budget Notes'!$A$1:$H$16</definedName>
    <definedName name="_xlnm.Print_Area" localSheetId="0">Instructions!$A$1:$R$37</definedName>
    <definedName name="_xlnm.Print_Area" localSheetId="3">'Project Information'!$A$1:$O$11</definedName>
    <definedName name="_xlnm.Print_Area" localSheetId="4">'Project Narrative'!$A$1:$D$3</definedName>
    <definedName name="_xlnm.Print_Area" localSheetId="5">Treatments!$A$1:$F$25</definedName>
    <definedName name="_xlnm.Print_Area" localSheetId="9">'Updates from Spring 2023'!$A$1:$C$19</definedName>
    <definedName name="set_ReleaseMode">FALSE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4" i="6" l="1"/>
  <c r="H11" i="6"/>
  <c r="H10" i="6"/>
  <c r="H9" i="6"/>
  <c r="H8" i="6"/>
  <c r="H7" i="6"/>
  <c r="H13" i="6"/>
  <c r="H12" i="6"/>
  <c r="H6" i="6"/>
  <c r="H5" i="6"/>
  <c r="H4" i="6"/>
  <c r="H3" i="6"/>
  <c r="X14" i="11"/>
  <c r="H15" i="6" l="1"/>
  <c r="M8" i="11"/>
  <c r="P8" i="11"/>
  <c r="M9" i="11"/>
  <c r="P9" i="11"/>
  <c r="M11" i="11"/>
  <c r="P11" i="11"/>
  <c r="M12" i="11"/>
  <c r="P12" i="11"/>
  <c r="M14" i="11"/>
  <c r="P14" i="11"/>
  <c r="M15" i="11"/>
  <c r="P15" i="11"/>
  <c r="M17" i="11"/>
  <c r="P17" i="11"/>
  <c r="M18" i="11"/>
  <c r="P18" i="11"/>
  <c r="M20" i="11"/>
  <c r="P20" i="11"/>
  <c r="M21" i="11"/>
  <c r="P21" i="11"/>
  <c r="M23" i="11"/>
  <c r="P23" i="11"/>
  <c r="M24" i="11"/>
  <c r="P24" i="11"/>
  <c r="M26" i="11"/>
  <c r="P26" i="11"/>
  <c r="M27" i="11"/>
  <c r="P27" i="11"/>
  <c r="M29" i="11"/>
  <c r="P29" i="11"/>
  <c r="M30" i="11"/>
  <c r="P30" i="11"/>
  <c r="M32" i="11"/>
  <c r="P32" i="11"/>
  <c r="M33" i="11"/>
  <c r="P33" i="11"/>
  <c r="M35" i="11"/>
  <c r="P35" i="11"/>
  <c r="M36" i="11"/>
  <c r="P36" i="11"/>
  <c r="M38" i="11"/>
  <c r="P38" i="11"/>
  <c r="M39" i="11"/>
  <c r="P39" i="11"/>
  <c r="F41" i="11"/>
  <c r="F43" i="11" s="1"/>
  <c r="G41" i="11"/>
  <c r="I41" i="11"/>
  <c r="K41" i="11"/>
  <c r="G42" i="11"/>
  <c r="I42" i="11"/>
  <c r="K42" i="11"/>
  <c r="F46" i="11" l="1"/>
  <c r="D3" i="15" s="1"/>
  <c r="I43" i="11"/>
  <c r="G43" i="11"/>
  <c r="K43" i="11"/>
  <c r="P42" i="11"/>
  <c r="M42" i="11"/>
  <c r="M41" i="11"/>
  <c r="P41" i="11"/>
  <c r="F47" i="11" l="1"/>
  <c r="K46" i="11"/>
  <c r="P43" i="11"/>
  <c r="M43" i="11"/>
  <c r="B10" i="11" l="1"/>
  <c r="E3" i="15"/>
  <c r="B7" i="11"/>
  <c r="B31" i="11"/>
  <c r="B34" i="11"/>
  <c r="B16" i="11"/>
  <c r="B19" i="11"/>
  <c r="K47" i="11"/>
  <c r="B13" i="11"/>
  <c r="O46" i="11"/>
  <c r="B25" i="11"/>
  <c r="B22" i="11"/>
  <c r="O47" i="11"/>
  <c r="B37" i="11"/>
  <c r="B28"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Davis, Amin</author>
  </authors>
  <commentList>
    <comment ref="B34" authorId="0" shapeId="0" xr:uid="{00000000-0006-0000-0100-000001000000}">
      <text>
        <r>
          <rPr>
            <b/>
            <sz val="9"/>
            <color indexed="81"/>
            <rFont val="Tahoma"/>
            <family val="2"/>
          </rPr>
          <t>Davis, Amin:</t>
        </r>
        <r>
          <rPr>
            <sz val="9"/>
            <color indexed="81"/>
            <rFont val="Tahoma"/>
            <family val="2"/>
          </rPr>
          <t xml:space="preserve">
required if non-eligible stream practices are included on 1155 form.</t>
        </r>
      </text>
    </comment>
    <comment ref="B49" authorId="0" shapeId="0" xr:uid="{00000000-0006-0000-0100-000002000000}">
      <text>
        <r>
          <rPr>
            <b/>
            <sz val="9"/>
            <color indexed="81"/>
            <rFont val="Tahoma"/>
            <family val="2"/>
          </rPr>
          <t>Davis, Amin:</t>
        </r>
        <r>
          <rPr>
            <sz val="9"/>
            <color indexed="81"/>
            <rFont val="Tahoma"/>
            <family val="2"/>
          </rPr>
          <t xml:space="preserve">
required if non-eligible stream practices are included on 1155 form.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Davis, Amin</author>
  </authors>
  <commentList>
    <comment ref="C1" authorId="0" shapeId="0" xr:uid="{00000000-0006-0000-0200-000001000000}">
      <text>
        <r>
          <rPr>
            <b/>
            <sz val="9"/>
            <color indexed="81"/>
            <rFont val="Tahoma"/>
            <family val="2"/>
          </rPr>
          <t>Davis, Amin:</t>
        </r>
        <r>
          <rPr>
            <sz val="9"/>
            <color indexed="81"/>
            <rFont val="Tahoma"/>
            <family val="2"/>
          </rPr>
          <t xml:space="preserve">
Organizations listed as </t>
        </r>
        <r>
          <rPr>
            <b/>
            <sz val="9"/>
            <color indexed="81"/>
            <rFont val="Tahoma"/>
            <family val="2"/>
          </rPr>
          <t>Project Supporters</t>
        </r>
        <r>
          <rPr>
            <sz val="9"/>
            <color indexed="81"/>
            <rFont val="Tahoma"/>
            <family val="2"/>
          </rPr>
          <t xml:space="preserve"> should provide letters of support to Applicant or Primary Contact.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Davis, Amin</author>
  </authors>
  <commentList>
    <comment ref="G3" authorId="0" shapeId="0" xr:uid="{00000000-0006-0000-0300-000001000000}">
      <text>
        <r>
          <rPr>
            <b/>
            <sz val="9"/>
            <color indexed="81"/>
            <rFont val="Tahoma"/>
            <family val="2"/>
          </rPr>
          <t>Davis, Amin:</t>
        </r>
        <r>
          <rPr>
            <sz val="9"/>
            <color indexed="81"/>
            <rFont val="Tahoma"/>
            <family val="2"/>
          </rPr>
          <t xml:space="preserve">
To determine coordinates, use GPS unit or  Google Maps:
https://www.google.com/maps/ 
Right click on project treatment area&gt; select What's This?&gt; Copy coordinates</t>
        </r>
      </text>
    </comment>
    <comment ref="H3" authorId="0" shapeId="0" xr:uid="{00000000-0006-0000-0300-000002000000}">
      <text>
        <r>
          <rPr>
            <b/>
            <sz val="9"/>
            <color indexed="81"/>
            <rFont val="Tahoma"/>
            <family val="2"/>
          </rPr>
          <t>Davis, Amin:</t>
        </r>
        <r>
          <rPr>
            <sz val="9"/>
            <color indexed="81"/>
            <rFont val="Tahoma"/>
            <family val="2"/>
          </rPr>
          <t xml:space="preserve">
To determine coordinates, use GPS unit or  Google Maps:
https://www.google.com/maps/ 
Right click on project treatment area&gt; select What's This?&gt; Copy coordinates</t>
        </r>
      </text>
    </comment>
    <comment ref="M3" authorId="0" shapeId="0" xr:uid="{00000000-0006-0000-0300-000003000000}">
      <text>
        <r>
          <rPr>
            <b/>
            <sz val="9"/>
            <color indexed="81"/>
            <rFont val="Tahoma"/>
            <family val="2"/>
          </rPr>
          <t>Davis, Amin:</t>
        </r>
        <r>
          <rPr>
            <sz val="9"/>
            <color indexed="81"/>
            <rFont val="Tahoma"/>
            <family val="2"/>
          </rPr>
          <t xml:space="preserve">
Map Directions: Go to link below&gt; Zoom to project area or Enter site address/ coordinates in search area in upper left corner&gt; Click on nearest waterbody to project area to reveal waterbody name.</t>
        </r>
      </text>
    </comment>
    <comment ref="N3" authorId="0" shapeId="0" xr:uid="{00000000-0006-0000-0300-000004000000}">
      <text>
        <r>
          <rPr>
            <b/>
            <sz val="9"/>
            <color indexed="81"/>
            <rFont val="Tahoma"/>
            <family val="2"/>
          </rPr>
          <t>Davis, Amin:</t>
        </r>
        <r>
          <rPr>
            <sz val="9"/>
            <color indexed="81"/>
            <rFont val="Tahoma"/>
            <family val="2"/>
          </rPr>
          <t xml:space="preserve">
Map Directions: Go to link below&gt; Enter site address or coordinates in 'Search for location' area&gt; Click Layer icon (3rd from left on bottom of page)&gt; Select 'River Basins' &gt; Click Identify icon (1st  icon to left on bottom of page)&gt; click on project area to reveal name.</t>
        </r>
      </text>
    </comment>
    <comment ref="O3" authorId="0" shapeId="0" xr:uid="{00000000-0006-0000-0300-000005000000}">
      <text>
        <r>
          <rPr>
            <b/>
            <sz val="9"/>
            <color indexed="81"/>
            <rFont val="Tahoma"/>
            <family val="2"/>
          </rPr>
          <t>Davis, Amin:</t>
        </r>
        <r>
          <rPr>
            <sz val="9"/>
            <color indexed="81"/>
            <rFont val="Tahoma"/>
            <family val="2"/>
          </rPr>
          <t xml:space="preserve">
Map Directions: Go to link below&gt; Enter site address or coordinates in 'Search for location' area&gt; Click Layer icon (3rd from left on bottom of page)&gt; Select 'Ecoregions (Level III)' &gt; Click Identify icon (1st  icon to left on bottom of page)&gt; click on project area to reveal name.</t>
        </r>
      </text>
    </comment>
    <comment ref="C8" authorId="0" shapeId="0" xr:uid="{00000000-0006-0000-0300-000006000000}">
      <text>
        <r>
          <rPr>
            <b/>
            <sz val="9"/>
            <color indexed="81"/>
            <rFont val="Tahoma"/>
            <family val="2"/>
          </rPr>
          <t>Davis, Amin:</t>
        </r>
        <r>
          <rPr>
            <sz val="9"/>
            <color indexed="81"/>
            <rFont val="Tahoma"/>
            <family val="2"/>
          </rPr>
          <t xml:space="preserve">
These studies are to more adequately determine projects costs, benefits or scale of implementation for proposed projects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Davis, Amin</author>
  </authors>
  <commentList>
    <comment ref="B3" authorId="0" shapeId="0" xr:uid="{00000000-0006-0000-0400-000001000000}">
      <text>
        <r>
          <rPr>
            <b/>
            <sz val="9"/>
            <color indexed="81"/>
            <rFont val="Tahoma"/>
            <family val="2"/>
          </rPr>
          <t>Davis, Amin:</t>
        </r>
        <r>
          <rPr>
            <sz val="9"/>
            <color indexed="81"/>
            <rFont val="Tahoma"/>
            <family val="2"/>
          </rPr>
          <t xml:space="preserve">
750 character limit in this cell to encourage brevity.</t>
        </r>
      </text>
    </comment>
    <comment ref="C3" authorId="0" shapeId="0" xr:uid="{00000000-0006-0000-0400-000002000000}">
      <text>
        <r>
          <rPr>
            <b/>
            <sz val="9"/>
            <color indexed="81"/>
            <rFont val="Tahoma"/>
            <family val="2"/>
          </rPr>
          <t>Davis, Amin:</t>
        </r>
        <r>
          <rPr>
            <sz val="9"/>
            <color indexed="81"/>
            <rFont val="Tahoma"/>
            <family val="2"/>
          </rPr>
          <t xml:space="preserve">
2,000 character limit in this cell to encourage brevity.</t>
        </r>
      </text>
    </comment>
    <comment ref="D3" authorId="0" shapeId="0" xr:uid="{00000000-0006-0000-0400-000003000000}">
      <text>
        <r>
          <rPr>
            <b/>
            <sz val="9"/>
            <color indexed="81"/>
            <rFont val="Tahoma"/>
            <family val="2"/>
          </rPr>
          <t>Davis, Amin:</t>
        </r>
        <r>
          <rPr>
            <sz val="9"/>
            <color indexed="81"/>
            <rFont val="Tahoma"/>
            <family val="2"/>
          </rPr>
          <t xml:space="preserve">
750 character limit in this cell to encourage brevity.</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Davis, Amin</author>
  </authors>
  <commentList>
    <comment ref="D3" authorId="0" shapeId="0" xr:uid="{00000000-0006-0000-0500-000001000000}">
      <text>
        <r>
          <rPr>
            <b/>
            <sz val="9"/>
            <color indexed="81"/>
            <rFont val="Tahoma"/>
            <family val="2"/>
          </rPr>
          <t>Davis, Amin:</t>
        </r>
        <r>
          <rPr>
            <sz val="9"/>
            <color indexed="81"/>
            <rFont val="Tahoma"/>
            <family val="2"/>
          </rPr>
          <t xml:space="preserve">
To determine coordinates, use GPS unit or  Google Maps:
https://www.google.com/maps/ 
Right click on project treatment area&gt; select What's This?&gt; Copy coordinates</t>
        </r>
      </text>
    </comment>
    <comment ref="E3" authorId="0" shapeId="0" xr:uid="{00000000-0006-0000-0500-000002000000}">
      <text>
        <r>
          <rPr>
            <b/>
            <sz val="9"/>
            <color indexed="81"/>
            <rFont val="Tahoma"/>
            <family val="2"/>
          </rPr>
          <t>Davis, Amin:</t>
        </r>
        <r>
          <rPr>
            <sz val="9"/>
            <color indexed="81"/>
            <rFont val="Tahoma"/>
            <family val="2"/>
          </rPr>
          <t xml:space="preserve">
To determine coordinates, use GPS unit or  Google Maps:
https://www.google.com/maps/ 
Right click on project treatment area&gt; select What's This?&gt; Copy coordinates</t>
        </r>
      </text>
    </comment>
    <comment ref="E14" authorId="0" shapeId="0" xr:uid="{00000000-0006-0000-0500-000003000000}">
      <text>
        <r>
          <rPr>
            <b/>
            <sz val="9"/>
            <color indexed="81"/>
            <rFont val="Tahoma"/>
            <family val="2"/>
          </rPr>
          <t>Davis, Amin:</t>
        </r>
        <r>
          <rPr>
            <sz val="9"/>
            <color indexed="81"/>
            <rFont val="Tahoma"/>
            <family val="2"/>
          </rPr>
          <t xml:space="preserve">
Location where coordinates should be taken to enter above.</t>
        </r>
      </text>
    </comment>
    <comment ref="C15" authorId="0" shapeId="0" xr:uid="{00000000-0006-0000-0500-000004000000}">
      <text>
        <r>
          <rPr>
            <b/>
            <sz val="9"/>
            <color indexed="81"/>
            <rFont val="Tahoma"/>
            <family val="2"/>
          </rPr>
          <t>Davis, Amin:</t>
        </r>
        <r>
          <rPr>
            <sz val="9"/>
            <color indexed="81"/>
            <rFont val="Tahoma"/>
            <family val="2"/>
          </rPr>
          <t xml:space="preserve">
Engineering and Feasibility studies that can provide the following benefits: 
1.) evaluate the feasibility, location and estimated costs to implement watershed improvement projects throughout the entire property,
2.) serve as a project prioritization tool for the phased implementation of watershed improvement projects based on your agencies’ available funding priorities, and    
3.) improve your agency’s chances of acquiring additional grant funding by demonstrating that a more comprehensive site/watershed planning effort was made versus a less comprehensive ‘piece-meal’ implementation approach.
</t>
        </r>
      </text>
    </comment>
    <comment ref="D17" authorId="0" shapeId="0" xr:uid="{00000000-0006-0000-0500-000006000000}">
      <text>
        <r>
          <rPr>
            <b/>
            <sz val="9"/>
            <color indexed="81"/>
            <rFont val="Tahoma"/>
            <family val="2"/>
          </rPr>
          <t>Davis, Amin:</t>
        </r>
        <r>
          <rPr>
            <sz val="9"/>
            <color indexed="81"/>
            <rFont val="Tahoma"/>
            <family val="2"/>
          </rPr>
          <t xml:space="preserve">
For living shorelines, please provide length, width &amp; height (in feet) in the project narrative
</t>
        </r>
      </text>
    </comment>
    <comment ref="D22" authorId="0" shapeId="0" xr:uid="{00000000-0006-0000-0500-000005000000}">
      <text>
        <r>
          <rPr>
            <b/>
            <sz val="9"/>
            <color indexed="81"/>
            <rFont val="Tahoma"/>
            <family val="2"/>
          </rPr>
          <t>Davis, Amin:</t>
        </r>
        <r>
          <rPr>
            <sz val="9"/>
            <color indexed="81"/>
            <rFont val="Tahoma"/>
            <family val="2"/>
          </rPr>
          <t xml:space="preserve">
Ex: Boardwalk, dock, paddle access, pier, treehouse, etc.</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Davis, Amin</author>
    <author>Davis, Amin K</author>
  </authors>
  <commentList>
    <comment ref="B3" authorId="0" shapeId="0" xr:uid="{00000000-0006-0000-0600-000001000000}">
      <text>
        <r>
          <rPr>
            <b/>
            <sz val="9"/>
            <color indexed="81"/>
            <rFont val="Tahoma"/>
            <family val="2"/>
          </rPr>
          <t>Davis, Amin:</t>
        </r>
        <r>
          <rPr>
            <sz val="9"/>
            <color indexed="81"/>
            <rFont val="Tahoma"/>
            <family val="2"/>
          </rPr>
          <t xml:space="preserve">
1,500 character limit in this cell to encourage brevity.</t>
        </r>
      </text>
    </comment>
    <comment ref="C3" authorId="0" shapeId="0" xr:uid="{00000000-0006-0000-0600-000002000000}">
      <text>
        <r>
          <rPr>
            <b/>
            <sz val="9"/>
            <color indexed="81"/>
            <rFont val="Tahoma"/>
            <family val="2"/>
          </rPr>
          <t>Davis, Amin:</t>
        </r>
        <r>
          <rPr>
            <sz val="9"/>
            <color indexed="81"/>
            <rFont val="Tahoma"/>
            <family val="2"/>
          </rPr>
          <t xml:space="preserve">
1,500 character limit in this cell to encourage brevity.</t>
        </r>
      </text>
    </comment>
    <comment ref="D3" authorId="0" shapeId="0" xr:uid="{00000000-0006-0000-0600-000003000000}">
      <text>
        <r>
          <rPr>
            <b/>
            <sz val="9"/>
            <color indexed="81"/>
            <rFont val="Tahoma"/>
            <family val="2"/>
          </rPr>
          <t>Davis, Amin:</t>
        </r>
        <r>
          <rPr>
            <sz val="9"/>
            <color indexed="81"/>
            <rFont val="Tahoma"/>
            <family val="2"/>
          </rPr>
          <t xml:space="preserve">
1,500 character limit in this cell to encourage brevity.</t>
        </r>
      </text>
    </comment>
    <comment ref="E3" authorId="0" shapeId="0" xr:uid="{00000000-0006-0000-0600-000004000000}">
      <text>
        <r>
          <rPr>
            <b/>
            <sz val="9"/>
            <color indexed="81"/>
            <rFont val="Tahoma"/>
            <family val="2"/>
          </rPr>
          <t>Davis, Amin:</t>
        </r>
        <r>
          <rPr>
            <sz val="9"/>
            <color indexed="81"/>
            <rFont val="Tahoma"/>
            <family val="2"/>
          </rPr>
          <t xml:space="preserve">
1,500 character limit in this cell to encourage brevity.</t>
        </r>
      </text>
    </comment>
    <comment ref="F3" authorId="0" shapeId="0" xr:uid="{00000000-0006-0000-0600-000005000000}">
      <text>
        <r>
          <rPr>
            <b/>
            <sz val="9"/>
            <color indexed="81"/>
            <rFont val="Tahoma"/>
            <family val="2"/>
          </rPr>
          <t>Davis, Amin:</t>
        </r>
        <r>
          <rPr>
            <sz val="9"/>
            <color indexed="81"/>
            <rFont val="Tahoma"/>
            <family val="2"/>
          </rPr>
          <t xml:space="preserve">
1,500 character limit in this cell to encourage brevity.</t>
        </r>
      </text>
    </comment>
    <comment ref="G3" authorId="0" shapeId="0" xr:uid="{00000000-0006-0000-0600-000006000000}">
      <text>
        <r>
          <rPr>
            <b/>
            <sz val="9"/>
            <color indexed="81"/>
            <rFont val="Tahoma"/>
            <family val="2"/>
          </rPr>
          <t>Davis, Amin:</t>
        </r>
        <r>
          <rPr>
            <sz val="9"/>
            <color indexed="81"/>
            <rFont val="Tahoma"/>
            <family val="2"/>
          </rPr>
          <t xml:space="preserve">
1,500 character limit in this cell to encourage brevity..</t>
        </r>
      </text>
    </comment>
    <comment ref="H3" authorId="0" shapeId="0" xr:uid="{00000000-0006-0000-0600-000007000000}">
      <text>
        <r>
          <rPr>
            <b/>
            <sz val="9"/>
            <color indexed="81"/>
            <rFont val="Tahoma"/>
            <family val="2"/>
          </rPr>
          <t>Davis, Amin:</t>
        </r>
        <r>
          <rPr>
            <sz val="9"/>
            <color indexed="81"/>
            <rFont val="Tahoma"/>
            <family val="2"/>
          </rPr>
          <t xml:space="preserve">
1,500 character limit in this cell to encourage brevity.</t>
        </r>
      </text>
    </comment>
    <comment ref="G7" authorId="1" shapeId="0" xr:uid="{126F297A-65AD-404D-88E5-39F259FCFA9C}">
      <text>
        <r>
          <rPr>
            <b/>
            <sz val="9"/>
            <color indexed="81"/>
            <rFont val="Tahoma"/>
            <family val="2"/>
          </rPr>
          <t>Davis, Amin K:</t>
        </r>
        <r>
          <rPr>
            <sz val="9"/>
            <color indexed="81"/>
            <rFont val="Tahoma"/>
            <family val="2"/>
          </rPr>
          <t xml:space="preserve">
Identifies Disadvantaged Communities per Executive Order 14008</t>
        </r>
      </text>
    </comment>
    <comment ref="E8" authorId="0" shapeId="0" xr:uid="{00000000-0006-0000-0600-000009000000}">
      <text>
        <r>
          <rPr>
            <b/>
            <sz val="9"/>
            <color indexed="81"/>
            <rFont val="Tahoma"/>
            <family val="2"/>
          </rPr>
          <t>Davis, Amin:</t>
        </r>
        <r>
          <rPr>
            <sz val="9"/>
            <color indexed="81"/>
            <rFont val="Tahoma"/>
            <family val="2"/>
          </rPr>
          <t xml:space="preserve">
Most projects associated with this grant will likely not be subject to meeting the requirements of the State Environmental Policy Act (NC SEPA).
Applicants are encouraged to review DEQ's  SEPA website: </t>
        </r>
        <r>
          <rPr>
            <sz val="9"/>
            <color indexed="12"/>
            <rFont val="Tahoma"/>
            <family val="2"/>
          </rPr>
          <t>https://deq.nc.gov/permits-rules/state-environmental-policy-act-sepa</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Davis, Amin</author>
  </authors>
  <commentList>
    <comment ref="D1" authorId="0" shapeId="0" xr:uid="{00000000-0006-0000-0800-000001000000}">
      <text>
        <r>
          <rPr>
            <b/>
            <sz val="9"/>
            <color indexed="81"/>
            <rFont val="Tahoma"/>
            <family val="2"/>
          </rPr>
          <t>Davis, Amin:</t>
        </r>
        <r>
          <rPr>
            <sz val="9"/>
            <color indexed="81"/>
            <rFont val="Tahoma"/>
            <family val="2"/>
          </rPr>
          <t xml:space="preserve">
Provide brief notes here about any In-kind amount listed in the Budget for the relevant category. Please include information about project-specifc tasks conducted by project team members or volunteers.
See </t>
        </r>
        <r>
          <rPr>
            <i/>
            <sz val="9"/>
            <color indexed="81"/>
            <rFont val="Tahoma"/>
            <family val="2"/>
          </rPr>
          <t>In-kind Statement of Time</t>
        </r>
        <r>
          <rPr>
            <sz val="9"/>
            <color indexed="81"/>
            <rFont val="Tahoma"/>
            <family val="2"/>
          </rPr>
          <t xml:space="preserve"> &amp; </t>
        </r>
        <r>
          <rPr>
            <i/>
            <sz val="9"/>
            <color indexed="81"/>
            <rFont val="Tahoma"/>
            <family val="2"/>
          </rPr>
          <t>In-Kind Statement of Equipment/Materials</t>
        </r>
        <r>
          <rPr>
            <sz val="9"/>
            <color indexed="81"/>
            <rFont val="Tahoma"/>
            <family val="2"/>
          </rPr>
          <t xml:space="preserve"> spreadsheets at the link below for additional information. 
https://deq.nc.gov/about/divisions/water-resources/water-resources-grants/water-resources-development-grant-program
**</t>
        </r>
        <r>
          <rPr>
            <b/>
            <sz val="9"/>
            <color indexed="81"/>
            <rFont val="Tahoma"/>
            <family val="2"/>
          </rPr>
          <t>All items listed on the In-kind Budget Notes sheet will need to be accounted for using these two spreadsheets for grant reimbursment requests.</t>
        </r>
        <r>
          <rPr>
            <sz val="9"/>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Amin Davis</author>
  </authors>
  <commentList>
    <comment ref="N37" authorId="0" shapeId="0" xr:uid="{685FDBCD-1E29-4410-89D7-A1CDB0F46912}">
      <text>
        <r>
          <rPr>
            <b/>
            <sz val="9"/>
            <color indexed="81"/>
            <rFont val="Tahoma"/>
            <family val="2"/>
          </rPr>
          <t>Amin Davis:</t>
        </r>
        <r>
          <rPr>
            <sz val="9"/>
            <color indexed="81"/>
            <rFont val="Tahoma"/>
            <family val="2"/>
          </rPr>
          <t xml:space="preserve">
Changed from Living Shoreline on 8/31/21</t>
        </r>
      </text>
    </comment>
  </commentList>
</comments>
</file>

<file path=xl/sharedStrings.xml><?xml version="1.0" encoding="utf-8"?>
<sst xmlns="http://schemas.openxmlformats.org/spreadsheetml/2006/main" count="791" uniqueCount="480">
  <si>
    <t>Survey</t>
  </si>
  <si>
    <t>Construction</t>
  </si>
  <si>
    <t>DWR</t>
  </si>
  <si>
    <t>Education</t>
  </si>
  <si>
    <t>Monitoring</t>
  </si>
  <si>
    <t>Cash</t>
  </si>
  <si>
    <t>In-kind</t>
  </si>
  <si>
    <t>Cash Sub-total</t>
  </si>
  <si>
    <t>In-kind Sub-total</t>
  </si>
  <si>
    <t>Administration</t>
  </si>
  <si>
    <t>Construction Oversight</t>
  </si>
  <si>
    <t>Land</t>
  </si>
  <si>
    <t>Construction Materials</t>
  </si>
  <si>
    <t>Plant Materials</t>
  </si>
  <si>
    <t xml:space="preserve">Federal </t>
  </si>
  <si>
    <t>Contribution</t>
  </si>
  <si>
    <t xml:space="preserve">Project Name:  </t>
  </si>
  <si>
    <t>Design</t>
  </si>
  <si>
    <t>Permitting</t>
  </si>
  <si>
    <t>Total</t>
  </si>
  <si>
    <t>Non-Federal % =</t>
  </si>
  <si>
    <t>Federal % =</t>
  </si>
  <si>
    <t>Category Total</t>
  </si>
  <si>
    <t>Local + Other Non-Federal Match Total</t>
  </si>
  <si>
    <t>Date:</t>
  </si>
  <si>
    <t>Other Non-Federal Match</t>
  </si>
  <si>
    <t>Provided by Administrator</t>
  </si>
  <si>
    <t>WRDPG_Prj_ID</t>
  </si>
  <si>
    <t>WRDG_Name</t>
  </si>
  <si>
    <t>Eligible_Purpose</t>
  </si>
  <si>
    <t>Application_Date</t>
  </si>
  <si>
    <t>EP_Short</t>
  </si>
  <si>
    <t>Typical Projects, But Not Limited To…</t>
  </si>
  <si>
    <t>Water Management</t>
  </si>
  <si>
    <t>Stream Restoration</t>
  </si>
  <si>
    <t>Water-Based Recreation</t>
  </si>
  <si>
    <t>Trails, greenways, structures including land acquisition &amp; development</t>
  </si>
  <si>
    <t>Feasibility/Engineering Study</t>
  </si>
  <si>
    <t>NRCS EQIP Stream Restoration</t>
  </si>
  <si>
    <t>Contact_Name</t>
  </si>
  <si>
    <t>Contact_Agency</t>
  </si>
  <si>
    <t>Contact_Type</t>
  </si>
  <si>
    <t>Contact_Address</t>
  </si>
  <si>
    <t>Contact_City</t>
  </si>
  <si>
    <t>Contact_State_Abbr</t>
  </si>
  <si>
    <t>Contact_Zip</t>
  </si>
  <si>
    <t>Contact_Phone</t>
  </si>
  <si>
    <t>Contact_Phone_Ext</t>
  </si>
  <si>
    <t>Contact_Email</t>
  </si>
  <si>
    <t>Applicant</t>
  </si>
  <si>
    <t>Latitude_DD</t>
  </si>
  <si>
    <t>Longitude_DD</t>
  </si>
  <si>
    <t>Treatment Type</t>
  </si>
  <si>
    <t>Location_Inst</t>
  </si>
  <si>
    <t>approximate centroid of continuous buffer area</t>
  </si>
  <si>
    <t>start of trail</t>
  </si>
  <si>
    <t>Eco-tourism</t>
  </si>
  <si>
    <t>downstream extent of project</t>
  </si>
  <si>
    <t>Stormwater Control Measure</t>
  </si>
  <si>
    <t>Length of stream that is being restored or stabilized (Linear feet)</t>
  </si>
  <si>
    <t xml:space="preserve">Riparian Buffer </t>
  </si>
  <si>
    <t>Trail Constructed</t>
  </si>
  <si>
    <t>Area of recreational structure constructed (Square feet)</t>
  </si>
  <si>
    <t>approximate centroid of structure</t>
  </si>
  <si>
    <t>Category</t>
  </si>
  <si>
    <t>approximate center of project area</t>
  </si>
  <si>
    <t>Contact Information</t>
  </si>
  <si>
    <t>Project Information</t>
  </si>
  <si>
    <t>Treatments</t>
  </si>
  <si>
    <t>In-Kind Budget Notes</t>
  </si>
  <si>
    <t>Project Narrrative</t>
  </si>
  <si>
    <t>Examples</t>
  </si>
  <si>
    <t>Evaluation Scoring</t>
  </si>
  <si>
    <t>Benefits &amp; Evaluation Criteria</t>
  </si>
  <si>
    <t>Select from the choices below using pull-down arrow.</t>
  </si>
  <si>
    <t>Most recent date this application was completed or revised (mm/dd/yr)</t>
  </si>
  <si>
    <r>
      <t xml:space="preserve">Applicant or Primary Contact shall include a letter of support on official letterhead of any organization listed as a </t>
    </r>
    <r>
      <rPr>
        <i/>
        <sz val="10"/>
        <rFont val="Arial"/>
        <family val="2"/>
      </rPr>
      <t>Project Supporter</t>
    </r>
    <r>
      <rPr>
        <sz val="10"/>
        <rFont val="Arial"/>
        <family val="2"/>
      </rPr>
      <t xml:space="preserve"> on the </t>
    </r>
    <r>
      <rPr>
        <i/>
        <sz val="10"/>
        <rFont val="Arial"/>
        <family val="2"/>
      </rPr>
      <t xml:space="preserve">Project Information </t>
    </r>
    <r>
      <rPr>
        <sz val="10"/>
        <rFont val="Arial"/>
        <family val="2"/>
      </rPr>
      <t>sheet.</t>
    </r>
  </si>
  <si>
    <t>Notes</t>
  </si>
  <si>
    <t>County_Name</t>
  </si>
  <si>
    <t>Riverbasin_Name</t>
  </si>
  <si>
    <t>Ecoregion_Name</t>
  </si>
  <si>
    <t>Ecological Address Map</t>
  </si>
  <si>
    <t>Piedmont</t>
  </si>
  <si>
    <t>Broad</t>
  </si>
  <si>
    <t>Cape Fear</t>
  </si>
  <si>
    <t>Catawba</t>
  </si>
  <si>
    <t>Chowan</t>
  </si>
  <si>
    <t>French Broad</t>
  </si>
  <si>
    <t>Hiwassee</t>
  </si>
  <si>
    <t>Little Tennessee</t>
  </si>
  <si>
    <t>New</t>
  </si>
  <si>
    <t>Pasquotank</t>
  </si>
  <si>
    <t>Neuse</t>
  </si>
  <si>
    <t>Lumber</t>
  </si>
  <si>
    <t>Roanoke</t>
  </si>
  <si>
    <t>Savannah</t>
  </si>
  <si>
    <t>Tar-Pamlico</t>
  </si>
  <si>
    <t>Watauga</t>
  </si>
  <si>
    <t>White Oak</t>
  </si>
  <si>
    <t>Yadkin-Pee Dee</t>
  </si>
  <si>
    <t>Length of recreational trail constructed (Linear feet)</t>
  </si>
  <si>
    <t>Numbers in (  ) below represent maximum score for each criteria. A maximum of 25 additional points will be added by Program Administrator based on Benefits to State Owned Properties, Financial Resources &amp; Regional Benefits</t>
  </si>
  <si>
    <t>Project_Cost</t>
  </si>
  <si>
    <t>Latitude In decimal degrees format (35.12345) based on approximate center portion of project area.</t>
  </si>
  <si>
    <t>Blue Ridge</t>
  </si>
  <si>
    <t>Middle Atlantic Coastal Plain</t>
  </si>
  <si>
    <t>Southeastern Plains</t>
  </si>
  <si>
    <t>Google Maps</t>
  </si>
  <si>
    <t>DWR Riverbasin</t>
  </si>
  <si>
    <t>Environmental_Impacts_(20)</t>
  </si>
  <si>
    <t>Amount_Requested</t>
  </si>
  <si>
    <t>State Abbreviation</t>
  </si>
  <si>
    <t>Weblinks</t>
  </si>
  <si>
    <t>Some data entry cells in the following sheets have a dropdown list to select a specific category. Other cells have a red arrow in the upper right corner to hover over for viewing additional guidance.</t>
  </si>
  <si>
    <t>Regional_Benefits_(10)</t>
  </si>
  <si>
    <t>Financial_Resources_(10)</t>
  </si>
  <si>
    <t>Benefits_to_State_Owned_Properties_(5)</t>
  </si>
  <si>
    <t>Maximum points for demonstration that  the project will benefit an underserved community within a Tier I County.</t>
  </si>
  <si>
    <t>Discuss if project is located within/adjacent to a State-owned property and how project would provide a direct benefit.</t>
  </si>
  <si>
    <t>Maximum points for demonstration that  the project will provide multiple direct benefits to State-owned lands and properties.</t>
  </si>
  <si>
    <t>Nearest_Named_Waterbody</t>
  </si>
  <si>
    <t>Existing_Conditions</t>
  </si>
  <si>
    <t>Project_Scope_Brief</t>
  </si>
  <si>
    <t>Western NC Stream Initiative</t>
  </si>
  <si>
    <t>Area of jurisdictional wetland being restored or enhanced (Acres)</t>
  </si>
  <si>
    <t>approximate centroid of wetland boundary</t>
  </si>
  <si>
    <t>Wetland Treatments</t>
  </si>
  <si>
    <t>Provided by Grant Administrator</t>
  </si>
  <si>
    <t>Nearest_Municipality</t>
  </si>
  <si>
    <t>Hydrologic Study, Water Management Plan, Watershed Improvement Plan</t>
  </si>
  <si>
    <t xml:space="preserve">Local + Non-Fed Total =   </t>
  </si>
  <si>
    <t xml:space="preserve">DWR Total =   </t>
  </si>
  <si>
    <t>Local Match</t>
  </si>
  <si>
    <t xml:space="preserve">Maximum points for demonstration that project will provide multiple economic benefits. </t>
  </si>
  <si>
    <t>Maximum points for demonstration that  the project will provide benefits to an area greater than the jurisdiction/service area of the local sponsoring agency.</t>
  </si>
  <si>
    <t>Project Budget</t>
  </si>
  <si>
    <t>Stormwater control measures (BMPs), drainage, flood control</t>
  </si>
  <si>
    <t>Stream restoration, stream/shoreline stabilization, dam&amp;aquatic barrier removals</t>
  </si>
  <si>
    <t>When all sheets of this application are complete please save and email this Excel file, along with all supplementary application submittal elements to: amin.davis@ncdenr.gov</t>
  </si>
  <si>
    <t>Eligible Purpose</t>
  </si>
  <si>
    <t>River Basin Name</t>
  </si>
  <si>
    <t>Ecoregion Name</t>
  </si>
  <si>
    <t>Applicant_TaxID</t>
  </si>
  <si>
    <t xml:space="preserve">Enter units for the type of Eligible Purpose and/or Other Treatment Type study is supporting </t>
  </si>
  <si>
    <t>All</t>
  </si>
  <si>
    <t>Guidelines</t>
  </si>
  <si>
    <t>Stream Crossings</t>
  </si>
  <si>
    <t>Economic_Benefits_(15)</t>
  </si>
  <si>
    <t>This application form will become part of the DEQ Contract documentation should a project be recommended for funding by DWR. Please make sure all information contained is accurrate and complete.</t>
  </si>
  <si>
    <t>BUDGET NOTES</t>
  </si>
  <si>
    <r>
      <t xml:space="preserve">See </t>
    </r>
    <r>
      <rPr>
        <b/>
        <i/>
        <sz val="10"/>
        <rFont val="Times New Roman"/>
        <family val="1"/>
      </rPr>
      <t>Administration</t>
    </r>
    <r>
      <rPr>
        <b/>
        <sz val="10"/>
        <rFont val="Times New Roman"/>
        <family val="1"/>
      </rPr>
      <t xml:space="preserve"> category in </t>
    </r>
    <r>
      <rPr>
        <b/>
        <i/>
        <sz val="10"/>
        <rFont val="Times New Roman"/>
        <family val="1"/>
      </rPr>
      <t xml:space="preserve">In-Kind Budget Notes </t>
    </r>
    <r>
      <rPr>
        <b/>
        <sz val="10"/>
        <rFont val="Times New Roman"/>
        <family val="1"/>
      </rPr>
      <t>sheet for eligible &amp; non-eligible expenses.</t>
    </r>
  </si>
  <si>
    <t>Construction Materials: project signage is a reimburseable expense.</t>
  </si>
  <si>
    <t>Economic Benefits of Green Infrastructure</t>
  </si>
  <si>
    <t>Amount</t>
  </si>
  <si>
    <t>Maximum points for demonstration that project will provide multiple social benefits and/or if specific project identified in planning document.</t>
  </si>
  <si>
    <t>Maximum points for demonstration that multiple impact mitigation items have been addressed and that project will result in minimal environmental impacts in the project area or adjacent areas. Maximum points are given for multiple low-impact development or green infrastructure elements that are incorporated into a project.</t>
  </si>
  <si>
    <t>Eligible_Categories</t>
  </si>
  <si>
    <t>Code</t>
  </si>
  <si>
    <t>Rank</t>
  </si>
  <si>
    <t>Feasibility Study-Dam Removal</t>
  </si>
  <si>
    <t>FS-SR</t>
  </si>
  <si>
    <t>Feasibility Study-Drainage/Flooding</t>
  </si>
  <si>
    <t>FS-WM</t>
  </si>
  <si>
    <t>Feasibility Study-Hydrologic Study</t>
  </si>
  <si>
    <t>Feasibility Study-Lake Management</t>
  </si>
  <si>
    <t>Feasibility Study-NRCS EQIP Stream Restoration</t>
  </si>
  <si>
    <t>Feasibility Study-Stormwater Management Plan</t>
  </si>
  <si>
    <t>Feasibility Study-Stream Restoration</t>
  </si>
  <si>
    <t>Feasibility Study-Water Management Plan</t>
  </si>
  <si>
    <t>Feasibility Study-Watershed Assessment</t>
  </si>
  <si>
    <t>Feasibility Study-Watershed  Implementation Plan</t>
  </si>
  <si>
    <t>Feasibility Study-Watershed Improvement Plan</t>
  </si>
  <si>
    <t>NRCS-EQIP Stream Restoration</t>
  </si>
  <si>
    <t>Stream Restoration (NRCS)</t>
  </si>
  <si>
    <t>SR</t>
  </si>
  <si>
    <t>Culvert/Barrier Removal</t>
  </si>
  <si>
    <t>Dam Removal</t>
  </si>
  <si>
    <t>Dam Removal/Stream Restoration</t>
  </si>
  <si>
    <t>Fish Ladder/Fish Access</t>
  </si>
  <si>
    <t>Riparian Buffer Restoration</t>
  </si>
  <si>
    <t>Stream &amp; Wetland Restoration</t>
  </si>
  <si>
    <t>Stream Debris Removal</t>
  </si>
  <si>
    <t>Stream Restoration&amp;Greenway</t>
  </si>
  <si>
    <t>SR/WR</t>
  </si>
  <si>
    <t>Streambank Stabilization</t>
  </si>
  <si>
    <t>Drainage/Flood Control</t>
  </si>
  <si>
    <t>WM</t>
  </si>
  <si>
    <t>Living Shoreline</t>
  </si>
  <si>
    <t>Shoreline Stabilization</t>
  </si>
  <si>
    <t>Stormwater Control Measure(s)</t>
  </si>
  <si>
    <t>Water Harvesting</t>
  </si>
  <si>
    <t>Water Supply Master Plan</t>
  </si>
  <si>
    <t>Wetland Restoration</t>
  </si>
  <si>
    <t>Boardwalk</t>
  </si>
  <si>
    <t>WR</t>
  </si>
  <si>
    <t>Dock/Pier</t>
  </si>
  <si>
    <t>Boat Access Facility</t>
  </si>
  <si>
    <t>Facility Development</t>
  </si>
  <si>
    <t>Fishing Platform</t>
  </si>
  <si>
    <t>Greenway/Trail</t>
  </si>
  <si>
    <t>Land Acquisition</t>
  </si>
  <si>
    <t>Marina</t>
  </si>
  <si>
    <t>Paddle Access Facility</t>
  </si>
  <si>
    <t>Other Recreational Structure</t>
  </si>
  <si>
    <t>Treat_ID</t>
  </si>
  <si>
    <t>Trt_Desc</t>
  </si>
  <si>
    <t/>
  </si>
  <si>
    <t>EP_ID</t>
  </si>
  <si>
    <t>ConType_ID</t>
  </si>
  <si>
    <t>Received or Pending</t>
  </si>
  <si>
    <t>Supplementary documentation (reports, photos, letters of support, etc.) are not required but can be provided as separate attachments via email. Additional documentation is required for Feasibility Studies &amp; NRCS-EQIP Stream Restoration Projects.</t>
  </si>
  <si>
    <t>SHEET NAME</t>
  </si>
  <si>
    <t>Stream Restoration (lf)</t>
  </si>
  <si>
    <t>Greenway/Trail (lf)</t>
  </si>
  <si>
    <t>Feasibility Study-EQIP Stream Restoration (lf)</t>
  </si>
  <si>
    <t>EQIP Stream Restoration (lf)</t>
  </si>
  <si>
    <t>Feasibility Study-Stream Restoration (lf)</t>
  </si>
  <si>
    <t>Culvert/Barrier Removal (miles u/s passage)</t>
  </si>
  <si>
    <t>Stream Debris Removal (lf)</t>
  </si>
  <si>
    <t>Water Harvesting (sq ft drainage)</t>
  </si>
  <si>
    <t>Boardwalk (lf)</t>
  </si>
  <si>
    <t>Dock/Pier (sq ft)</t>
  </si>
  <si>
    <t>Land Acquisition (acres)</t>
  </si>
  <si>
    <t>Other Recreational Structure (sq ft)</t>
  </si>
  <si>
    <t>Brief description of Existing Site Conditions, Land Use Within &amp; Immediately Adjacent to Project Area.</t>
  </si>
  <si>
    <t>Included</t>
  </si>
  <si>
    <t>Excel File</t>
  </si>
  <si>
    <t>Pdf (preferred), Jpeg</t>
  </si>
  <si>
    <t>Required Items</t>
  </si>
  <si>
    <t>STATE &amp; LOCAL PROJECTS</t>
  </si>
  <si>
    <t>Photos</t>
  </si>
  <si>
    <t>Jpeg</t>
  </si>
  <si>
    <t>Multimedia (Videos, Drone Imagery, etc.)</t>
  </si>
  <si>
    <t>Upload to Filesharing Website</t>
  </si>
  <si>
    <t>NRCS-EQIP STREAM RESTORATION PROJECTS</t>
  </si>
  <si>
    <t>Pdf</t>
  </si>
  <si>
    <t>Supplemental Items (Not Required)</t>
  </si>
  <si>
    <t>PROJECT CERTIFICATIONS</t>
  </si>
  <si>
    <t>Stormwater Control Measure (sq ft drainage)</t>
  </si>
  <si>
    <t>Drainage area treated by the stormwater control measure (Square Feet)</t>
  </si>
  <si>
    <t>Federal Contributions Cannot Be Used To Meet Applicant's 50% Match Requirement</t>
  </si>
  <si>
    <t>Note</t>
  </si>
  <si>
    <r>
      <t xml:space="preserve">Length of stream made accessible to </t>
    </r>
    <r>
      <rPr>
        <b/>
        <sz val="11"/>
        <color rgb="FF000000"/>
        <rFont val="Calibri"/>
        <family val="2"/>
      </rPr>
      <t>upstream</t>
    </r>
    <r>
      <rPr>
        <sz val="11"/>
        <color indexed="8"/>
        <rFont val="Calibri"/>
        <family val="2"/>
      </rPr>
      <t xml:space="preserve"> aquatic life passage by dam or barrier removal (lf)</t>
    </r>
  </si>
  <si>
    <t>Recreational Facilities</t>
  </si>
  <si>
    <t>Parking Lot (sf)</t>
  </si>
  <si>
    <t>Watercraft Access Structure (sq ft)</t>
  </si>
  <si>
    <t>approximate center of parcel or project area</t>
  </si>
  <si>
    <t>Area of land being acquired to support water-based recreation (Acres)</t>
  </si>
  <si>
    <t>Stream Restoration/Stabilization</t>
  </si>
  <si>
    <t>Treatment Length/Area</t>
  </si>
  <si>
    <t>Latitude/Longitude</t>
  </si>
  <si>
    <t>Length of shoreline stabilized (Linear feet)</t>
  </si>
  <si>
    <t>location of SCM Outfall/Outlet</t>
  </si>
  <si>
    <t>downstream outlet/extent of structure</t>
  </si>
  <si>
    <t>Water Control Structure (acres restored)</t>
  </si>
  <si>
    <t>Please click all relevant check boxes above to indicate item is included</t>
  </si>
  <si>
    <t>Please click all relevant check boxes above to indicate item has been addressed</t>
  </si>
  <si>
    <t>Project_Scope_Overall</t>
  </si>
  <si>
    <t>Riparian Buffer Plantings/Restoration (acres)</t>
  </si>
  <si>
    <r>
      <t xml:space="preserve">Please enter supplementary information in this column for treatments listed based on </t>
    </r>
    <r>
      <rPr>
        <b/>
        <sz val="10"/>
        <rFont val="Arial"/>
        <family val="2"/>
      </rPr>
      <t>Guidelines</t>
    </r>
    <r>
      <rPr>
        <sz val="10"/>
        <rFont val="Arial"/>
        <family val="2"/>
      </rPr>
      <t xml:space="preserve"> in chart below.</t>
    </r>
  </si>
  <si>
    <t>Yes        No         N/A</t>
  </si>
  <si>
    <t>Yes           No</t>
  </si>
  <si>
    <t>Discuss Economic Benefits such as: Economic Development, Eco-tourism, Local Job Creation/Retention, Improved Community Resiliency, Increased Property Values, Improved Retail Sales, Infrastructure/Property Loss Mitigation, Reduced Energy/Operation Costs, Reduced Development Costs (LID), Reduced Drainage Infrastructure Costs, Reduced Maintenance Costs, Water Conservation/Reuse.  Also discuss any Leveraged Funding Sources if applicable.</t>
  </si>
  <si>
    <t>WRDG Additional Resources Documents</t>
  </si>
  <si>
    <t>STEM &amp; The Science House</t>
  </si>
  <si>
    <t>DWR 2014 Integrated Report Map</t>
  </si>
  <si>
    <t>NC River Basins Map</t>
  </si>
  <si>
    <t>Request For Payment of Appropriation Form (Special Appropriations Only)</t>
  </si>
  <si>
    <t>Project includes other state or federal grant funding</t>
  </si>
  <si>
    <t>File Format</t>
  </si>
  <si>
    <t>Signed &amp; Completed No Conflict of Interest Certifications</t>
  </si>
  <si>
    <t>Payment Contact</t>
  </si>
  <si>
    <t>NRPA Green Infrastructure Benefits Tool</t>
  </si>
  <si>
    <t>EnviroAtlas Eco-Health Relationship Browser</t>
  </si>
  <si>
    <t>EENC What Is Environmental Education?</t>
  </si>
  <si>
    <t>All sources of non-federal and federal matching funds have been listed on the Budget sheet</t>
  </si>
  <si>
    <t>Budget and invoicing for reimbursements should reflect total project costs.</t>
  </si>
  <si>
    <t>All funding sources (Local, Other Non-Federal, Federal Contributions) must be listed in the section to the right.</t>
  </si>
  <si>
    <t>Phone Extension       (If Applicable)</t>
  </si>
  <si>
    <r>
      <t xml:space="preserve">Project Name. Please include name of nearest waterbody in Project Name for stream restoration projects. For Phased projects, please include Phase ID at the end of the Project Name. </t>
    </r>
    <r>
      <rPr>
        <sz val="10"/>
        <color rgb="FFFF0000"/>
        <rFont val="Arial"/>
        <family val="2"/>
      </rPr>
      <t>Example: Big Creek Stream Restoration-Phase II.</t>
    </r>
  </si>
  <si>
    <t>If project is not on a named waterbody please list that here. If project is on a named waterbody please list that here.</t>
  </si>
  <si>
    <r>
      <t xml:space="preserve">Latitude in decimal degrees format (35.12345) based on </t>
    </r>
    <r>
      <rPr>
        <i/>
        <sz val="10"/>
        <rFont val="Arial"/>
        <family val="2"/>
      </rPr>
      <t>Latitude/Longitude</t>
    </r>
    <r>
      <rPr>
        <sz val="10"/>
        <rFont val="Arial"/>
        <family val="2"/>
      </rPr>
      <t xml:space="preserve"> column below</t>
    </r>
  </si>
  <si>
    <t>Source/Grantor Name</t>
  </si>
  <si>
    <t>FUNDING SOURCES SUMMARY</t>
  </si>
  <si>
    <t>Anticipated Notification Date    (If Pending)</t>
  </si>
  <si>
    <t xml:space="preserve">A scaled conceptual plan/map is required that should directly reflect the proposed locations of all project elements listed in the Project Narrative and Treatment sheets. </t>
  </si>
  <si>
    <t>NOTES &amp; INSTRUCTIONS</t>
  </si>
  <si>
    <t>EQIP Eligible Practices Spreadsheet (If Non-Eligible Stream Practices)</t>
  </si>
  <si>
    <t>Relevant Data, Reports, etc.</t>
  </si>
  <si>
    <t>Longitude In decimal degrees format (-78.12345) based on approximate center portion of project area.</t>
  </si>
  <si>
    <r>
      <t xml:space="preserve">DWR Funding Request                                                </t>
    </r>
    <r>
      <rPr>
        <sz val="10"/>
        <color rgb="FFFF0000"/>
        <rFont val="Arial"/>
        <family val="2"/>
      </rPr>
      <t xml:space="preserve"> No Entry Needed         Auto-calculated From Budget Sheet</t>
    </r>
  </si>
  <si>
    <r>
      <t xml:space="preserve">     Total Project Cost                                                       </t>
    </r>
    <r>
      <rPr>
        <sz val="10"/>
        <color rgb="FFFF0000"/>
        <rFont val="Arial"/>
        <family val="2"/>
      </rPr>
      <t xml:space="preserve"> No Entry Needed         Auto-calculated From Budget Sheet</t>
    </r>
  </si>
  <si>
    <r>
      <t xml:space="preserve">Select from Treatment Type below. </t>
    </r>
    <r>
      <rPr>
        <sz val="10"/>
        <color rgb="FFFF0000"/>
        <rFont val="Arial"/>
        <family val="2"/>
      </rPr>
      <t>Please list all treatment types separately associated with project.</t>
    </r>
  </si>
  <si>
    <t>NRCS-EQIP Only: Project includes NC Land &amp; Water Funding (formerly known as Clean Water Management Trust Funding)</t>
  </si>
  <si>
    <t xml:space="preserve">Maximum points for demonstration proposed project will address a documented environmental problem, improve/protect a valuable resource area or enhance environmental resiliency (see weblinks below). Examples for project areas include: Headwater area, 303(d) listed or Impaired Waterbody Parameter, DWR Nutrient Management Strategy, Public Water Supply or Water Supply Watershed, in existing Watershed Improvement Plan, Adjacent to existing/proposed Watershed Improvement Project (WIP), Within same 12-digit HUC of existing/proposed WIP, Rare Species or Habitat/Significant Natural Heritage Area. </t>
  </si>
  <si>
    <t>NCLWF Manual Primary Resource Benefits (p 6-12)</t>
  </si>
  <si>
    <t>Social_Benefits_(15)</t>
  </si>
  <si>
    <t>Environmental_Benefits_(25)</t>
  </si>
  <si>
    <r>
      <t xml:space="preserve">Longitude in decimal degrees format                  (-78.12345) based on </t>
    </r>
    <r>
      <rPr>
        <i/>
        <sz val="10"/>
        <rFont val="Arial"/>
        <family val="2"/>
      </rPr>
      <t>Latitude/Longitude</t>
    </r>
    <r>
      <rPr>
        <sz val="10"/>
        <rFont val="Arial"/>
        <family val="2"/>
      </rPr>
      <t xml:space="preserve"> column below</t>
    </r>
  </si>
  <si>
    <t>Completed &amp; Signed Official Resolution Form</t>
  </si>
  <si>
    <t>Budget, Funding Sources Summary</t>
  </si>
  <si>
    <t>Federal Contribution</t>
  </si>
  <si>
    <t>Total Funding*</t>
  </si>
  <si>
    <t>* Total Funding listed in this table above should equal the Total Project Cost in Cell P43 of the Budget sheet to the left.</t>
  </si>
  <si>
    <t>Total Hours</t>
  </si>
  <si>
    <t>Total Cost</t>
  </si>
  <si>
    <t>Total In-kind Contributions</t>
  </si>
  <si>
    <t xml:space="preserve">Enter estimated labor costs (Rate x Hours). </t>
  </si>
  <si>
    <r>
      <t xml:space="preserve">Under 'Notes' above please indicate: 1. Dimensions: proposed trail width and length (feet). 2.) </t>
    </r>
    <r>
      <rPr>
        <b/>
        <sz val="10"/>
        <rFont val="Arial"/>
        <family val="2"/>
      </rPr>
      <t>Surface</t>
    </r>
    <r>
      <rPr>
        <sz val="10"/>
        <rFont val="Arial"/>
        <family val="2"/>
      </rPr>
      <t>: asphalt, natural surface, gravel, screenings, combo, etc.</t>
    </r>
  </si>
  <si>
    <t>EPA EJSCREEN Tool</t>
  </si>
  <si>
    <t>DEQ-Approved Agency Conflict of Interest Policies</t>
  </si>
  <si>
    <t>Signed &amp; Completed Resolution Affirmation (Co-Grantee)</t>
  </si>
  <si>
    <t>Signed &amp; Completed Official Resolution Form</t>
  </si>
  <si>
    <t>Signed &amp; Notarized Updated FY No Overdue Taxes Form (Co-Grantee)</t>
  </si>
  <si>
    <t>Basis For Claimed Value of Land Transfer (Land Transfers Only)</t>
  </si>
  <si>
    <r>
      <t xml:space="preserve">Select </t>
    </r>
    <r>
      <rPr>
        <b/>
        <sz val="10"/>
        <rFont val="Arial"/>
        <family val="2"/>
      </rPr>
      <t>Applicant</t>
    </r>
    <r>
      <rPr>
        <sz val="10"/>
        <rFont val="Arial"/>
        <family val="2"/>
      </rPr>
      <t xml:space="preserve"> for the eligible unit of local government with signatory authority who will sign </t>
    </r>
    <r>
      <rPr>
        <i/>
        <sz val="10"/>
        <rFont val="Arial"/>
        <family val="2"/>
      </rPr>
      <t>Resolution &amp; No Conflict of Interest Form.</t>
    </r>
    <r>
      <rPr>
        <sz val="10"/>
        <rFont val="Arial"/>
        <family val="2"/>
      </rPr>
      <t xml:space="preserve">                  Select </t>
    </r>
    <r>
      <rPr>
        <b/>
        <sz val="10"/>
        <color rgb="FFFF0000"/>
        <rFont val="Arial"/>
        <family val="2"/>
      </rPr>
      <t>Primary Contact</t>
    </r>
    <r>
      <rPr>
        <sz val="10"/>
        <color rgb="FFFF0000"/>
        <rFont val="Arial"/>
        <family val="2"/>
      </rPr>
      <t xml:space="preserve"> for Applicant’s </t>
    </r>
    <r>
      <rPr>
        <u/>
        <sz val="10"/>
        <color rgb="FFFF0000"/>
        <rFont val="Arial"/>
        <family val="2"/>
      </rPr>
      <t>Grant Contract Administrator</t>
    </r>
    <r>
      <rPr>
        <sz val="10"/>
        <color rgb="FFFF0000"/>
        <rFont val="Arial"/>
        <family val="2"/>
      </rPr>
      <t>; representative responsible for project oversight and management.</t>
    </r>
    <r>
      <rPr>
        <sz val="10"/>
        <rFont val="Arial"/>
        <family val="2"/>
      </rPr>
      <t xml:space="preserve"> </t>
    </r>
    <r>
      <rPr>
        <u/>
        <sz val="10"/>
        <rFont val="Arial"/>
        <family val="2"/>
      </rPr>
      <t xml:space="preserve">Select </t>
    </r>
    <r>
      <rPr>
        <b/>
        <u/>
        <sz val="10"/>
        <rFont val="Arial"/>
        <family val="2"/>
      </rPr>
      <t>Payment Contact</t>
    </r>
    <r>
      <rPr>
        <sz val="10"/>
        <rFont val="Arial"/>
        <family val="2"/>
      </rPr>
      <t xml:space="preserve"> for who will receive/process reimbursement payments. Select </t>
    </r>
    <r>
      <rPr>
        <b/>
        <sz val="10"/>
        <rFont val="Arial"/>
        <family val="2"/>
      </rPr>
      <t>Engineer/Consultant</t>
    </r>
    <r>
      <rPr>
        <sz val="10"/>
        <rFont val="Arial"/>
        <family val="2"/>
      </rPr>
      <t xml:space="preserve"> if assisting Applicant with contract administration or responsible for any portion of project not implemented by local government staff. Select </t>
    </r>
    <r>
      <rPr>
        <b/>
        <sz val="10"/>
        <rFont val="Arial"/>
        <family val="2"/>
      </rPr>
      <t>Project Supporter</t>
    </r>
    <r>
      <rPr>
        <sz val="10"/>
        <rFont val="Arial"/>
        <family val="2"/>
      </rPr>
      <t xml:space="preserve"> for any organization or individual who has provided a letter of support for the project.  </t>
    </r>
  </si>
  <si>
    <t>Stream restoration projects on agricultural lands</t>
  </si>
  <si>
    <r>
      <rPr>
        <b/>
        <sz val="10"/>
        <color rgb="FFFF0000"/>
        <rFont val="Arial"/>
        <family val="2"/>
      </rPr>
      <t>One or two sentence Project Scope of DWR Funding Request</t>
    </r>
    <r>
      <rPr>
        <sz val="10"/>
        <rFont val="Arial"/>
        <family val="2"/>
      </rPr>
      <t>. Example: Stabilize/restore 2,500 linear feet and plant 5 acres of riparian area along Little Creek; Construction of a bioretention cell to treat ~ 1.5 acres of stormwater runoff originating from ABC Plaza; Construction of 5,000 linear feet of greenway along Little River.</t>
    </r>
  </si>
  <si>
    <r>
      <t xml:space="preserve">Brief description of the overall Project Scope (what’s being proposed) &amp; justification (why it’s being proposed). For stream restoration &amp; water management projects, justification should briefly state what the impairment being addressed is, and how the project will specifically address the impairment. </t>
    </r>
    <r>
      <rPr>
        <b/>
        <sz val="10"/>
        <color rgb="FFFF0000"/>
        <rFont val="Arial"/>
        <family val="2"/>
      </rPr>
      <t>For Phased projects please describe overall phasing plan and indicate what phase of project grant funds are currently being requested for; maps should also reflect phasing.</t>
    </r>
    <r>
      <rPr>
        <sz val="10"/>
        <rFont val="Arial"/>
        <family val="2"/>
      </rPr>
      <t xml:space="preserve"> Additional supplementary documentation (i.e., maps, conceptual plans, reports, photos, etc.) should reflect phasing, if applicable, and shall be provided as separate attachments via email.</t>
    </r>
  </si>
  <si>
    <r>
      <t xml:space="preserve">Under 'Notes' in Column F above please include: 1.) </t>
    </r>
    <r>
      <rPr>
        <b/>
        <sz val="10"/>
        <rFont val="Arial"/>
        <family val="2"/>
      </rPr>
      <t>Calculation</t>
    </r>
    <r>
      <rPr>
        <sz val="10"/>
        <rFont val="Arial"/>
        <family val="2"/>
      </rPr>
      <t xml:space="preserve"> used to estimate acreage. Example: average buffer width (in feet) X length (linear feet). 2.) </t>
    </r>
    <r>
      <rPr>
        <b/>
        <sz val="10"/>
        <rFont val="Arial"/>
        <family val="2"/>
      </rPr>
      <t>General Composition</t>
    </r>
    <r>
      <rPr>
        <sz val="10"/>
        <rFont val="Arial"/>
        <family val="2"/>
      </rPr>
      <t xml:space="preserve"> (native vs exotic; herbaceous, woody shrubs, trees). 3.) </t>
    </r>
    <r>
      <rPr>
        <b/>
        <sz val="10"/>
        <rFont val="Arial"/>
        <family val="2"/>
      </rPr>
      <t>Configuration</t>
    </r>
    <r>
      <rPr>
        <sz val="10"/>
        <rFont val="Arial"/>
        <family val="2"/>
      </rPr>
      <t>: one or both sides of stream/waterbody.</t>
    </r>
  </si>
  <si>
    <t>Area of riparian buffer planted or restored (Acres)</t>
  </si>
  <si>
    <r>
      <t xml:space="preserve">Land acquisition and facility development for water-based recreation sites </t>
    </r>
    <r>
      <rPr>
        <b/>
        <sz val="10"/>
        <rFont val="Arial"/>
        <family val="2"/>
      </rPr>
      <t>operated by local governments</t>
    </r>
    <r>
      <rPr>
        <sz val="10"/>
        <rFont val="Arial"/>
        <family val="2"/>
      </rPr>
      <t>.</t>
    </r>
  </si>
  <si>
    <r>
      <t xml:space="preserve">Dock/Pier, Parking Lot, Watercraft Access Structure, etc. For boardwalks: under 'Notes' in Column F list 1.) </t>
    </r>
    <r>
      <rPr>
        <b/>
        <sz val="10"/>
        <rFont val="Arial"/>
        <family val="2"/>
      </rPr>
      <t>Dimensions</t>
    </r>
    <r>
      <rPr>
        <sz val="10"/>
        <rFont val="Arial"/>
        <family val="2"/>
      </rPr>
      <t xml:space="preserve"> in length and width (in feet). 2.) </t>
    </r>
    <r>
      <rPr>
        <b/>
        <sz val="10"/>
        <rFont val="Arial"/>
        <family val="2"/>
      </rPr>
      <t>Composition</t>
    </r>
    <r>
      <rPr>
        <sz val="10"/>
        <rFont val="Arial"/>
        <family val="2"/>
      </rPr>
      <t xml:space="preserve"> (wood, hog slats, etc.). 3.) </t>
    </r>
    <r>
      <rPr>
        <b/>
        <sz val="10"/>
        <rFont val="Arial"/>
        <family val="2"/>
      </rPr>
      <t>Configuration</t>
    </r>
    <r>
      <rPr>
        <sz val="10"/>
        <rFont val="Arial"/>
        <family val="2"/>
      </rPr>
      <t xml:space="preserve">: average height above ground surface. 4.) </t>
    </r>
    <r>
      <rPr>
        <b/>
        <sz val="10"/>
        <rFont val="Arial"/>
        <family val="2"/>
      </rPr>
      <t>Non-Recreational Infrastructure:</t>
    </r>
    <r>
      <rPr>
        <sz val="10"/>
        <rFont val="Arial"/>
        <family val="2"/>
      </rPr>
      <t xml:space="preserve"> please list total disturbed area and impervious surface added by driveways, parking lots, buildings, supporting infrastructure, etc.</t>
    </r>
  </si>
  <si>
    <t>Wetland restoration or enhancement of natural wetlands. If applicable, each water-control structure would be listed as a separate treatment.</t>
  </si>
  <si>
    <t>Underserved Neighborhood/Community, Distressed County, etc.</t>
  </si>
  <si>
    <t>Low Impact Development: A Guidebook for North Carolina</t>
  </si>
  <si>
    <t>Middle Fork New River Restoration Prioritization Plan</t>
  </si>
  <si>
    <t>Discuss regional benefits such as: direct benefits to a water supply, regional onsite educational workshops, green/blue-trail connectivity, etc.</t>
  </si>
  <si>
    <r>
      <t xml:space="preserve">Please complete Checklist sheet and enter information into yellow cells in each labeled sheet listed below. Complete </t>
    </r>
    <r>
      <rPr>
        <i/>
        <sz val="10"/>
        <rFont val="Arial"/>
        <family val="2"/>
      </rPr>
      <t>In-Kind Budget Notes</t>
    </r>
    <r>
      <rPr>
        <sz val="10"/>
        <rFont val="Arial"/>
        <family val="2"/>
      </rPr>
      <t xml:space="preserve"> for any budget item where an In-kind amount is listed in the Budget sheet. </t>
    </r>
  </si>
  <si>
    <r>
      <rPr>
        <b/>
        <sz val="10"/>
        <rFont val="Arial"/>
        <family val="2"/>
      </rPr>
      <t xml:space="preserve">Applicant </t>
    </r>
    <r>
      <rPr>
        <sz val="10"/>
        <rFont val="Arial"/>
        <family val="2"/>
      </rPr>
      <t xml:space="preserve">must be a unit of local government. </t>
    </r>
    <r>
      <rPr>
        <b/>
        <sz val="10"/>
        <rFont val="Arial"/>
        <family val="2"/>
      </rPr>
      <t>Primary Contact</t>
    </r>
    <r>
      <rPr>
        <sz val="10"/>
        <rFont val="Arial"/>
        <family val="2"/>
      </rPr>
      <t xml:space="preserve"> is Applicant’s representative responsible for project oversight and contract administration. </t>
    </r>
    <r>
      <rPr>
        <b/>
        <sz val="10"/>
        <rFont val="Arial"/>
        <family val="2"/>
      </rPr>
      <t>Project Supporter</t>
    </r>
    <r>
      <rPr>
        <sz val="10"/>
        <rFont val="Arial"/>
        <family val="2"/>
      </rPr>
      <t xml:space="preserve"> is any additional organization or individual who has provided a Letter of Support for the application.  </t>
    </r>
  </si>
  <si>
    <r>
      <t xml:space="preserve">The required </t>
    </r>
    <r>
      <rPr>
        <i/>
        <sz val="10"/>
        <rFont val="Arial"/>
        <family val="2"/>
      </rPr>
      <t>Official Resolution</t>
    </r>
    <r>
      <rPr>
        <sz val="10"/>
        <rFont val="Arial"/>
        <family val="2"/>
      </rPr>
      <t xml:space="preserve"> and </t>
    </r>
    <r>
      <rPr>
        <i/>
        <sz val="10"/>
        <rFont val="Arial"/>
        <family val="2"/>
      </rPr>
      <t>No Conflict of Interest</t>
    </r>
    <r>
      <rPr>
        <sz val="10"/>
        <rFont val="Arial"/>
        <family val="2"/>
      </rPr>
      <t xml:space="preserve"> forms can be downloaded from the grant website below.</t>
    </r>
  </si>
  <si>
    <t>Any modifications to the content or formatting of this form without the prior consent of the DWR Grant Administrator are strictly prohibited by NC DEQ.</t>
  </si>
  <si>
    <t>DEQ Environmental Justice</t>
  </si>
  <si>
    <t>One Water Arts &amp; Culture</t>
  </si>
  <si>
    <t>Ecosystem Services Toolkit for Natural Resource Management</t>
  </si>
  <si>
    <t>Letters of Support</t>
  </si>
  <si>
    <r>
      <rPr>
        <b/>
        <sz val="10"/>
        <rFont val="Arial"/>
        <family val="2"/>
      </rPr>
      <t>Applicant's</t>
    </r>
    <r>
      <rPr>
        <sz val="10"/>
        <rFont val="Arial"/>
        <family val="2"/>
      </rPr>
      <t xml:space="preserve"> Nine-Digit Federal Tax ID # (12-3456789)</t>
    </r>
  </si>
  <si>
    <t>CoApplicant_TaxID</t>
  </si>
  <si>
    <t>Culvert Replacement</t>
  </si>
  <si>
    <r>
      <rPr>
        <b/>
        <sz val="10"/>
        <rFont val="Arial"/>
        <family val="2"/>
      </rPr>
      <t xml:space="preserve">NRCS-EQIP Projects Only: Co-Applicant's </t>
    </r>
    <r>
      <rPr>
        <sz val="10"/>
        <rFont val="Arial"/>
        <family val="2"/>
      </rPr>
      <t xml:space="preserve">Nine-Digit Federal Tax ID # (12-3456789)              </t>
    </r>
    <r>
      <rPr>
        <sz val="10"/>
        <color rgb="FFFF0000"/>
        <rFont val="Arial"/>
        <family val="2"/>
      </rPr>
      <t>For Receiving Reimbursement Payments</t>
    </r>
    <r>
      <rPr>
        <b/>
        <sz val="10"/>
        <color rgb="FFFF0000"/>
        <rFont val="Arial"/>
        <family val="2"/>
      </rPr>
      <t xml:space="preserve"> </t>
    </r>
  </si>
  <si>
    <r>
      <t xml:space="preserve">Under 'Notes' above please indicate: </t>
    </r>
    <r>
      <rPr>
        <b/>
        <sz val="10"/>
        <rFont val="Arial"/>
        <family val="2"/>
      </rPr>
      <t>Type of structure</t>
    </r>
    <r>
      <rPr>
        <sz val="10"/>
        <rFont val="Arial"/>
        <family val="2"/>
      </rPr>
      <t xml:space="preserve"> proposed (bridge, culvert pipe, hardened ford, etc.). 2.)</t>
    </r>
    <r>
      <rPr>
        <b/>
        <sz val="10"/>
        <rFont val="Arial"/>
        <family val="2"/>
      </rPr>
      <t xml:space="preserve"> Dimensions</t>
    </r>
    <r>
      <rPr>
        <sz val="10"/>
        <rFont val="Arial"/>
        <family val="2"/>
      </rPr>
      <t xml:space="preserve"> in length and width. 3.)</t>
    </r>
    <r>
      <rPr>
        <b/>
        <sz val="10"/>
        <rFont val="Arial"/>
        <family val="2"/>
      </rPr>
      <t>Status:</t>
    </r>
    <r>
      <rPr>
        <sz val="10"/>
        <rFont val="Arial"/>
        <family val="2"/>
      </rPr>
      <t xml:space="preserve"> (new or replacement) for each crossing. </t>
    </r>
    <r>
      <rPr>
        <b/>
        <sz val="10"/>
        <rFont val="Arial"/>
        <family val="2"/>
      </rPr>
      <t>Each crossing should be listed as a separate treatment.</t>
    </r>
  </si>
  <si>
    <t xml:space="preserve">Shoreline Stabilization </t>
  </si>
  <si>
    <t>Feasibility Study-Water Mgmt (sq mi drainage)</t>
  </si>
  <si>
    <t>Feasibility Study-Stormwater Mgmt (sq mi drainage)</t>
  </si>
  <si>
    <t>Feasibility Study-Drainage/Flooding (sq mi)</t>
  </si>
  <si>
    <t>Drainage/Flood Control (sq mi drainage)</t>
  </si>
  <si>
    <t>Stream Crossing Installation (sq ft)</t>
  </si>
  <si>
    <t>Aquatic Barrier Removal (lf or mi u/s passage)</t>
  </si>
  <si>
    <t>UPDATE</t>
  </si>
  <si>
    <t>Consultant/Engineer</t>
  </si>
  <si>
    <t>Supporter</t>
  </si>
  <si>
    <t>Primary Contact/Contract Administrator</t>
  </si>
  <si>
    <t>Area of stream crossing (Square Feet)</t>
  </si>
  <si>
    <t>EPA How's My Waterway</t>
  </si>
  <si>
    <t xml:space="preserve"> </t>
  </si>
  <si>
    <t>Signed NRCS-CPA-1155 or 1156 Conservation Plan or Schedule of Operations</t>
  </si>
  <si>
    <t>Description</t>
  </si>
  <si>
    <t>DWR WRDG</t>
  </si>
  <si>
    <t>WRDG Grant Funds Requested</t>
  </si>
  <si>
    <t>Local Government Funds</t>
  </si>
  <si>
    <t>Non-Local, Non-Federal Funds</t>
  </si>
  <si>
    <t>Federal Match</t>
  </si>
  <si>
    <t>Federal Funds</t>
  </si>
  <si>
    <t>Budget</t>
  </si>
  <si>
    <t>Match/Cost-Share Type</t>
  </si>
  <si>
    <t>NCDOA Environmental Assessment Guidelines (p 5-6)</t>
  </si>
  <si>
    <t>NCWRC Green Growth Toolbox (Sections 3-5)</t>
  </si>
  <si>
    <t>Website Resources</t>
  </si>
  <si>
    <t>DEQ Community Mapping System</t>
  </si>
  <si>
    <t>Quantity_Materials</t>
  </si>
  <si>
    <t>LOCATION</t>
  </si>
  <si>
    <r>
      <t xml:space="preserve">The submittal shall consist of at least two Adobe pdf documents labeled as </t>
    </r>
    <r>
      <rPr>
        <b/>
        <i/>
        <sz val="10"/>
        <rFont val="Arial"/>
        <family val="2"/>
      </rPr>
      <t>Map(s)</t>
    </r>
    <r>
      <rPr>
        <b/>
        <sz val="10"/>
        <rFont val="Arial"/>
        <family val="2"/>
      </rPr>
      <t xml:space="preserve"> and </t>
    </r>
    <r>
      <rPr>
        <b/>
        <i/>
        <sz val="10"/>
        <rFont val="Arial"/>
        <family val="2"/>
      </rPr>
      <t>Signed Documents</t>
    </r>
    <r>
      <rPr>
        <b/>
        <sz val="10"/>
        <rFont val="Arial"/>
        <family val="2"/>
      </rPr>
      <t xml:space="preserve"> (resolution, conflict of interest). A third pdf labeled as </t>
    </r>
    <r>
      <rPr>
        <b/>
        <i/>
        <sz val="10"/>
        <rFont val="Arial"/>
        <family val="2"/>
      </rPr>
      <t>Supplementary Documents</t>
    </r>
    <r>
      <rPr>
        <b/>
        <sz val="10"/>
        <rFont val="Arial"/>
        <family val="2"/>
      </rPr>
      <t xml:space="preserve"> (reports, data, letters of support, etc.) can be provided but is not required.</t>
    </r>
  </si>
  <si>
    <t xml:space="preserve">DWR Non-Federal Match % =   </t>
  </si>
  <si>
    <t xml:space="preserve">Local + Non-Fed % =   </t>
  </si>
  <si>
    <r>
      <t xml:space="preserve">Enter estimated labor costs (Rate x Hours). Providing tours, signage, etc. See </t>
    </r>
    <r>
      <rPr>
        <sz val="10"/>
        <color rgb="FF0000FF"/>
        <rFont val="Arial"/>
        <family val="2"/>
      </rPr>
      <t xml:space="preserve">https://independentsector.org/resource/value-of-volunteer-time/ </t>
    </r>
    <r>
      <rPr>
        <sz val="10"/>
        <rFont val="Arial"/>
        <family val="2"/>
      </rPr>
      <t>to assist with estimating value of volunteer time.</t>
    </r>
  </si>
  <si>
    <t>Date</t>
  </si>
  <si>
    <t>FS-WBR</t>
  </si>
  <si>
    <t>Feasibility Study-Water-Based Recreation (sq ft or acres)</t>
  </si>
  <si>
    <t xml:space="preserve">Feasibility Study-Hydrologic Study </t>
  </si>
  <si>
    <t>Feasibility Study-Small Watershed Assessment</t>
  </si>
  <si>
    <t>Feasibility Study-Lake Mgmt</t>
  </si>
  <si>
    <t>Added to list pre-2022</t>
  </si>
  <si>
    <t>Added to list pre-2023</t>
  </si>
  <si>
    <t>Added to list pre-2024</t>
  </si>
  <si>
    <t>Added to list pre-2025</t>
  </si>
  <si>
    <t>Shoreline Stabilization/Living Shoreline (sq ft)</t>
  </si>
  <si>
    <t>Changed from Living Shoreline/Shoreline Stabilization to Shoreline Stabilization/Living Shoreline; changed lf to sq ft</t>
  </si>
  <si>
    <t>Streambank Stabilization/Enhancement (lf)</t>
  </si>
  <si>
    <t>Added Enhancement</t>
  </si>
  <si>
    <t>Action</t>
  </si>
  <si>
    <t xml:space="preserve">Dam removal </t>
  </si>
  <si>
    <t>Remove</t>
  </si>
  <si>
    <t xml:space="preserve">Fish Ladder/Fish Access </t>
  </si>
  <si>
    <t>Add</t>
  </si>
  <si>
    <t>Change</t>
  </si>
  <si>
    <t xml:space="preserve">Changed from Feasibility Study-Dam Removal to Feasibility Study-Aquatic Barrier Removal </t>
  </si>
  <si>
    <t>Feasibility Study-Aquatic Barrier Removal (mi u/s passage)</t>
  </si>
  <si>
    <t>Rate</t>
  </si>
  <si>
    <t>Primary Contact/Co-Applicant (EQIP Only)</t>
  </si>
  <si>
    <t>Notes_AgencyStaff_ProjectTasks</t>
  </si>
  <si>
    <t>Wetland Restoration/Enhancement (acres)</t>
  </si>
  <si>
    <r>
      <rPr>
        <b/>
        <sz val="10"/>
        <rFont val="Arial"/>
        <family val="2"/>
      </rPr>
      <t>Can summarize primary treatment type(s) for entire project area based on eligible purpose(s).</t>
    </r>
    <r>
      <rPr>
        <sz val="10"/>
        <rFont val="Arial"/>
        <family val="2"/>
      </rPr>
      <t xml:space="preserve"> Must be for subsequent implementation of an eligible project. Per NC Administrative Code, "In the case of a local government water resources project where the department thinks a preliminary feasibility study or engineering study is necessary to more accurately determine project costs and/or benefits and/or scale of development, the department may provide up to 50% state funding of such studies." </t>
    </r>
    <r>
      <rPr>
        <b/>
        <sz val="10"/>
        <rFont val="Arial"/>
        <family val="2"/>
      </rPr>
      <t xml:space="preserve">A committment letter from the Applicant shall be included with the application submittal indicating the proposed project implementation timeline from completion of the feasibility study." </t>
    </r>
  </si>
  <si>
    <t>Aquatic Barrier Removal</t>
  </si>
  <si>
    <t>downstream end of structure or project</t>
  </si>
  <si>
    <r>
      <t xml:space="preserve">Under 'Notes' above please list each barrier removal separately and indicate </t>
    </r>
    <r>
      <rPr>
        <b/>
        <sz val="10"/>
        <rFont val="Arial"/>
        <family val="2"/>
      </rPr>
      <t>type</t>
    </r>
    <r>
      <rPr>
        <sz val="10"/>
        <rFont val="Arial"/>
        <family val="2"/>
      </rPr>
      <t xml:space="preserve"> of barrier (culvert pipe, earthen dam, concrete dam, debris, etc.), </t>
    </r>
    <r>
      <rPr>
        <b/>
        <sz val="10"/>
        <rFont val="Arial"/>
        <family val="2"/>
      </rPr>
      <t>barrier dimensions</t>
    </r>
    <r>
      <rPr>
        <sz val="10"/>
        <rFont val="Arial"/>
        <family val="2"/>
      </rPr>
      <t xml:space="preserve"> (width x length and height) and proposed</t>
    </r>
    <r>
      <rPr>
        <b/>
        <sz val="10"/>
        <rFont val="Arial"/>
        <family val="2"/>
      </rPr>
      <t xml:space="preserve"> removal method</t>
    </r>
    <r>
      <rPr>
        <sz val="10"/>
        <rFont val="Arial"/>
        <family val="2"/>
      </rPr>
      <t xml:space="preserve"> (partial breach, complete removal, etc.) If additional stream restoration proposed please list Stream Restoration as a separate Treatment Type above in Column B.</t>
    </r>
  </si>
  <si>
    <r>
      <t xml:space="preserve">Under 'Notes' above please list  1.) </t>
    </r>
    <r>
      <rPr>
        <b/>
        <sz val="10"/>
        <rFont val="Arial"/>
        <family val="2"/>
      </rPr>
      <t>Dimensions</t>
    </r>
    <r>
      <rPr>
        <sz val="10"/>
        <rFont val="Arial"/>
        <family val="2"/>
      </rPr>
      <t xml:space="preserve"> in length and width (feet). 2.) </t>
    </r>
    <r>
      <rPr>
        <b/>
        <sz val="10"/>
        <rFont val="Arial"/>
        <family val="2"/>
      </rPr>
      <t>Composition</t>
    </r>
    <r>
      <rPr>
        <sz val="10"/>
        <rFont val="Arial"/>
        <family val="2"/>
      </rPr>
      <t xml:space="preserve"> (oyster sills, rock, plantings, engineered, etc.). See </t>
    </r>
    <r>
      <rPr>
        <sz val="10"/>
        <color rgb="FF0000FF"/>
        <rFont val="Arial"/>
        <family val="2"/>
      </rPr>
      <t>https://www.livingshorelinesacademy.org/</t>
    </r>
    <r>
      <rPr>
        <sz val="10"/>
        <rFont val="Arial"/>
        <family val="2"/>
      </rPr>
      <t xml:space="preserve"> for what constitutes a living shoreline.</t>
    </r>
  </si>
  <si>
    <r>
      <rPr>
        <sz val="10"/>
        <color rgb="FFFF0000"/>
        <rFont val="Arial"/>
        <family val="2"/>
      </rPr>
      <t>Enter number associated with correct units</t>
    </r>
    <r>
      <rPr>
        <sz val="10"/>
        <rFont val="Arial"/>
        <family val="2"/>
      </rPr>
      <t xml:space="preserve"> based on (units) of Treatment Type selected in Column B</t>
    </r>
  </si>
  <si>
    <t>List type of scm proposed (bioretention cells, constructed wetlands, green roofs, planter boxes, permeable pavements, rain gardens, rainwater harvesting (rain barrels or cisterns), regenerative stormwater conveyance, rooftop disconnection, urban tree canopy, etc. For rooftop treatments such as cisterns/water harvesting, downspout disconnections, green roofs: treatment area equals total rooftop area treated.</t>
  </si>
  <si>
    <r>
      <t xml:space="preserve">Restoration or stabilization using bioengineered or natural channel design methodologies. </t>
    </r>
    <r>
      <rPr>
        <b/>
        <sz val="10"/>
        <rFont val="Arial"/>
        <family val="2"/>
      </rPr>
      <t xml:space="preserve">Please select 'Stream Restoration' or 'Streambank Stabilization' but not both along parallel reaches of streambank. Please also mention whether work will occur along one or both banks. The proposed length of restoration/ stabilization/ enhancement should only reflect those areas along the reach where work is being done. </t>
    </r>
    <r>
      <rPr>
        <sz val="10"/>
        <rFont val="Arial"/>
        <family val="2"/>
      </rPr>
      <t>Individual instream structures do not need to be listed as a treatment except for instream crossings, which should be listed separately as a Stream Crossing.</t>
    </r>
  </si>
  <si>
    <t>Discuss environmental benefits of this project such as: Air Quality, Aquatic Passage, Drainage &amp; Flooding, Climate Resiliency (Carbon Sequestration, Urban Heat Island Regulation, Water Temperature Regulation), Effectiveness Monitoring, Environmental Stewardship, Floodplain Reconnection, Aquatic &amp; Terrestrial Habitat Improvement, Groundwater Recharge, Habitat Reconnection, Invasive Species Removal, Natural Area Conservation/Preservation, Nutrient Reduction, Pollutant Reduction, Riparian Buffer Restoration, Sediment Reduction, Streambank/Shoreline Stabilization, Stormwater Attenuation, Water Conservation/Reuse.</t>
  </si>
  <si>
    <r>
      <t xml:space="preserve">Information is not required here but supplementary information about any Contact can be entered below.                                                                                                                                                                               </t>
    </r>
    <r>
      <rPr>
        <sz val="10"/>
        <color rgb="FFFF0000"/>
        <rFont val="Arial"/>
        <family val="2"/>
      </rPr>
      <t>If Non-Governmental Organization (Engineer/Consultant, Non-Profit) will serve role as Primary Contact for Applicant, please indicate here.</t>
    </r>
  </si>
  <si>
    <t>Eligible administration costs include the direct labor costs associated with progress reporting, reimbursement requests, and project scope, budget and schedule management.                                                                                                                                                                           Costs not eligible for reimbursement include sales tax, audits, direct phone costs, direct postage costs, grant recipient’s overhead (indirect) cost, including, rent, utilities, insurance costs, facility costs, general office, general phone and general postage costs.</t>
  </si>
  <si>
    <t>Construction (Time)</t>
  </si>
  <si>
    <t>Construction (Equipment/Materials)</t>
  </si>
  <si>
    <t xml:space="preserve">Quantity x Unit Rate. See 'In-kind Equipment/Materials' sheet under Reimbursement Instructions link on WRDG website. </t>
  </si>
  <si>
    <t xml:space="preserve">Quantity x Unit Rate. Project signage is an eligible expense. See 'In-kind Equipment/Materials' sheet under Reimbursement Instructions link on WRDG website. </t>
  </si>
  <si>
    <t xml:space="preserve">Monitoring </t>
  </si>
  <si>
    <t xml:space="preserve">Effectiveness monitoring to demonstrate ecological uplift or other project success criteria (water quality/quantity, vegetative survival, etc.). </t>
  </si>
  <si>
    <t xml:space="preserve">See 'In-kind Statement of Time &amp; Mileage' and 'In-kind Equipment/Materials' sheets under Reimbursement Instructions link on WRDG website. </t>
  </si>
  <si>
    <t xml:space="preserve">                                                                                                                                                                                                                               </t>
  </si>
  <si>
    <t xml:space="preserve">ONLY COMPLETE THIS FORM  FOR IN-KIND CONTRIBUTIONS LISTED IN BUDGET SHEET!      </t>
  </si>
  <si>
    <t>Signed &amp; Notarized No Overdue Taxes Form</t>
  </si>
  <si>
    <t>Letter of Commitment (Feasibility Studies &amp; Land Acquisitions Only)</t>
  </si>
  <si>
    <r>
      <t xml:space="preserve">To Create Adobe PDF Document of this Application For Your Records: File&gt; Print&gt; Select </t>
    </r>
    <r>
      <rPr>
        <b/>
        <i/>
        <sz val="10"/>
        <rFont val="Arial"/>
        <family val="2"/>
      </rPr>
      <t>Microsoft Print to PDF</t>
    </r>
    <r>
      <rPr>
        <b/>
        <sz val="10"/>
        <rFont val="Arial"/>
        <family val="2"/>
      </rPr>
      <t xml:space="preserve"> or </t>
    </r>
    <r>
      <rPr>
        <b/>
        <i/>
        <sz val="10"/>
        <rFont val="Arial"/>
        <family val="2"/>
      </rPr>
      <t>Adobe PDF</t>
    </r>
    <r>
      <rPr>
        <b/>
        <sz val="10"/>
        <rFont val="Arial"/>
        <family val="2"/>
      </rPr>
      <t xml:space="preserve"> under Printer&gt; Select </t>
    </r>
    <r>
      <rPr>
        <b/>
        <i/>
        <sz val="10"/>
        <rFont val="Arial"/>
        <family val="2"/>
      </rPr>
      <t>Entire Workbook</t>
    </r>
    <r>
      <rPr>
        <b/>
        <sz val="10"/>
        <rFont val="Arial"/>
        <family val="2"/>
      </rPr>
      <t xml:space="preserve"> under Settings&gt; Print</t>
    </r>
  </si>
  <si>
    <t>A complete Application Submittal consists of all of the required items listed on the Checklist sheet.</t>
  </si>
  <si>
    <r>
      <t xml:space="preserve">Applicants are strongly encouraged to read the most revent version of the </t>
    </r>
    <r>
      <rPr>
        <b/>
        <i/>
        <sz val="10"/>
        <color rgb="FFFF0000"/>
        <rFont val="Arial"/>
        <family val="2"/>
      </rPr>
      <t xml:space="preserve">State &amp; Local or NRCS-EQIP Grant Guidelines </t>
    </r>
    <r>
      <rPr>
        <b/>
        <sz val="10"/>
        <color rgb="FFFF0000"/>
        <rFont val="Arial"/>
        <family val="2"/>
      </rPr>
      <t>document that can be viewed and/or downloaded from the grant website below prior to completing this application.</t>
    </r>
  </si>
  <si>
    <t>Scaled Project Location &amp; Conceptual Plan Maps</t>
  </si>
  <si>
    <t>Project is associated with an existing environmental permit requirement, enforcement action or compensatory mitigation.</t>
  </si>
  <si>
    <r>
      <rPr>
        <b/>
        <sz val="10"/>
        <color rgb="FFFF0000"/>
        <rFont val="Arial"/>
        <family val="2"/>
      </rPr>
      <t xml:space="preserve">Applicant </t>
    </r>
    <r>
      <rPr>
        <sz val="10"/>
        <color rgb="FFFF0000"/>
        <rFont val="Arial"/>
        <family val="2"/>
      </rPr>
      <t xml:space="preserve">is the local government representative with signatory authority who will sign </t>
    </r>
    <r>
      <rPr>
        <i/>
        <sz val="10"/>
        <color rgb="FFFF0000"/>
        <rFont val="Arial"/>
        <family val="2"/>
      </rPr>
      <t>Resolution &amp; No Conflict of Interest Form</t>
    </r>
    <r>
      <rPr>
        <i/>
        <sz val="10"/>
        <rFont val="Arial"/>
        <family val="2"/>
      </rPr>
      <t xml:space="preserve">. </t>
    </r>
    <r>
      <rPr>
        <sz val="10"/>
        <rFont val="Arial"/>
        <family val="2"/>
      </rPr>
      <t xml:space="preserve">                                                                                                                                       </t>
    </r>
    <r>
      <rPr>
        <b/>
        <sz val="10"/>
        <rFont val="Arial"/>
        <family val="2"/>
      </rPr>
      <t xml:space="preserve">Please Add Title after name for </t>
    </r>
    <r>
      <rPr>
        <b/>
        <u val="double"/>
        <sz val="10"/>
        <rFont val="Arial"/>
        <family val="2"/>
      </rPr>
      <t>all</t>
    </r>
    <r>
      <rPr>
        <b/>
        <sz val="10"/>
        <rFont val="Arial"/>
        <family val="2"/>
      </rPr>
      <t xml:space="preserve"> contacts listed</t>
    </r>
    <r>
      <rPr>
        <sz val="10"/>
        <rFont val="Arial"/>
        <family val="2"/>
      </rPr>
      <t xml:space="preserve">.   Ex: Jane Doe, Mayor; John Doe, Board Chair.                                                                            </t>
    </r>
    <r>
      <rPr>
        <b/>
        <sz val="10"/>
        <rFont val="Arial"/>
        <family val="2"/>
      </rPr>
      <t>Applicant</t>
    </r>
    <r>
      <rPr>
        <sz val="10"/>
        <rFont val="Arial"/>
        <family val="2"/>
      </rPr>
      <t xml:space="preserve"> must have signatory authority (i.e., Mayor/Town Manager/ Chairperson of Council or Board/Commissioner.)  </t>
    </r>
    <r>
      <rPr>
        <b/>
        <sz val="10"/>
        <color rgb="FFFF0000"/>
        <rFont val="Arial"/>
        <family val="2"/>
      </rPr>
      <t xml:space="preserve">For projects involving a county Soil &amp; Water Conservation District, please include the name and contact information of the current Board Chairperson and designate as the Applicant.  </t>
    </r>
    <r>
      <rPr>
        <sz val="10"/>
        <color rgb="FFFF0000"/>
        <rFont val="Arial"/>
        <family val="2"/>
      </rPr>
      <t xml:space="preserve">   </t>
    </r>
    <r>
      <rPr>
        <sz val="10"/>
        <rFont val="Arial"/>
        <family val="2"/>
      </rPr>
      <t xml:space="preserve">                                                                                                                                                               </t>
    </r>
  </si>
  <si>
    <t>Please make sure DWR Non-Federal Match % in Cell F47 is less than or equal to 50%.</t>
  </si>
  <si>
    <t>Permitting (EQIP Only): costs must be listed separately from Design costs per Session Law 2020-18, Section 13.(a).</t>
  </si>
  <si>
    <r>
      <rPr>
        <b/>
        <sz val="10"/>
        <color rgb="FFFF0000"/>
        <rFont val="Arial"/>
        <family val="2"/>
      </rPr>
      <t>At a minimum there shall be at least three entries made along Rows 3-5 below for Applicant, Primary Contact, &amp; Payment Contact.</t>
    </r>
    <r>
      <rPr>
        <sz val="10"/>
        <color rgb="FFFF0000"/>
        <rFont val="Arial"/>
        <family val="2"/>
      </rPr>
      <t xml:space="preserve">                                      One person can serve two roles (i.e., Primary Contact/Contract Administrator &amp; Consultant/Engineer).                            There can be two Primary Contact/Contract Administrators listed.                                                                                                                            </t>
    </r>
    <r>
      <rPr>
        <sz val="10"/>
        <rFont val="Arial"/>
        <family val="2"/>
      </rPr>
      <t xml:space="preserve"> Information entry for additional project team members is encouraged but not required.</t>
    </r>
  </si>
  <si>
    <t>Checklist</t>
  </si>
  <si>
    <r>
      <t xml:space="preserve">See </t>
    </r>
    <r>
      <rPr>
        <b/>
        <i/>
        <sz val="10"/>
        <rFont val="Times New Roman"/>
        <family val="1"/>
      </rPr>
      <t xml:space="preserve">Land </t>
    </r>
    <r>
      <rPr>
        <b/>
        <sz val="10"/>
        <rFont val="Times New Roman"/>
        <family val="1"/>
      </rPr>
      <t xml:space="preserve">category in </t>
    </r>
    <r>
      <rPr>
        <b/>
        <i/>
        <sz val="10"/>
        <rFont val="Times New Roman"/>
        <family val="1"/>
      </rPr>
      <t xml:space="preserve">In-Kind Budget Notes </t>
    </r>
    <r>
      <rPr>
        <b/>
        <sz val="10"/>
        <rFont val="Times New Roman"/>
        <family val="1"/>
      </rPr>
      <t>sheet &amp; Reimbursement Instructions for supporting documentation needed.</t>
    </r>
  </si>
  <si>
    <t>Costs associated with land acquisition or donation for non-Water-Based Recreation projects can only designated as In-kind match.</t>
  </si>
  <si>
    <r>
      <t xml:space="preserve">Project Name: </t>
    </r>
    <r>
      <rPr>
        <sz val="10"/>
        <rFont val="Times New Roman"/>
        <family val="1"/>
      </rPr>
      <t xml:space="preserve">should match that in Cell B3 of Project Information sheet.      </t>
    </r>
    <r>
      <rPr>
        <b/>
        <sz val="10"/>
        <rFont val="Times New Roman"/>
        <family val="1"/>
      </rPr>
      <t xml:space="preserve">                 Date: </t>
    </r>
    <r>
      <rPr>
        <sz val="10"/>
        <rFont val="Times New Roman"/>
        <family val="1"/>
      </rPr>
      <t>enter most recent date this sheet was revised.</t>
    </r>
  </si>
  <si>
    <t>Cell T37</t>
  </si>
  <si>
    <t>Cell T38</t>
  </si>
  <si>
    <t>Added 'The costs associated with land acquisition or donation for non-Water-Based Recreation projects can only designated as In-kind match.'</t>
  </si>
  <si>
    <t>Lump applicable budget categories if don't have multiple funding sources but split if there are multiple funding sources, if possible.</t>
  </si>
  <si>
    <t>Added 'Lump applicable budget categories if don't have multiple funding sources but split if there are multiple funding sources, if possible.'</t>
  </si>
  <si>
    <t>Cell T41</t>
  </si>
  <si>
    <r>
      <rPr>
        <b/>
        <sz val="10"/>
        <rFont val="Arial"/>
        <family val="2"/>
      </rPr>
      <t xml:space="preserve">The value of land/easements can be used as In-Kind match if acquired or donated </t>
    </r>
    <r>
      <rPr>
        <b/>
        <u/>
        <sz val="10"/>
        <rFont val="Arial"/>
        <family val="2"/>
      </rPr>
      <t>expressely for the project</t>
    </r>
    <r>
      <rPr>
        <b/>
        <sz val="10"/>
        <rFont val="Arial"/>
        <family val="2"/>
      </rPr>
      <t xml:space="preserve">, not land currently owned by the local government or with easements currently in place. Submittal of a completed </t>
    </r>
    <r>
      <rPr>
        <b/>
        <i/>
        <sz val="10"/>
        <rFont val="Arial"/>
        <family val="2"/>
      </rPr>
      <t>Basis For Claimed Value of Land Transfers</t>
    </r>
    <r>
      <rPr>
        <b/>
        <sz val="10"/>
        <rFont val="Arial"/>
        <family val="2"/>
      </rPr>
      <t xml:space="preserve"> form is required as part of this grant application for land transfers if claiming as an In-Kind contribution, or land acquisition associated with a Water-Based Recreation project.  </t>
    </r>
    <r>
      <rPr>
        <sz val="10"/>
        <rFont val="Arial"/>
        <family val="2"/>
      </rPr>
      <t xml:space="preserve">                                                         Copies of land valuation and transfer documentation are required to be submitted as part of the reimbursement process after the land transfer has been completed. Required documentation includes: a current certified appraisal, HUD Settlement Statement, conservation easement deed or official municipal GIS valuation showing the current property tax valuation assessed by the County Tax Assessor’s Office. 
Appraisals are required for land transfers if the total value of any given parcel exceeds $100,000. The appraisal shall be performed by an independent certified appraiser acceptable to, and consistent with regulations and/or policies of the State Property Office (SPO).   </t>
    </r>
    <r>
      <rPr>
        <b/>
        <sz val="10"/>
        <rFont val="Arial"/>
        <family val="2"/>
      </rPr>
      <t xml:space="preserve">Please refer to the </t>
    </r>
    <r>
      <rPr>
        <b/>
        <i/>
        <sz val="10"/>
        <rFont val="Arial"/>
        <family val="2"/>
      </rPr>
      <t>Land Acquisitions and Transfers</t>
    </r>
    <r>
      <rPr>
        <b/>
        <sz val="10"/>
        <rFont val="Arial"/>
        <family val="2"/>
      </rPr>
      <t xml:space="preserve"> section of the most recent version of the </t>
    </r>
    <r>
      <rPr>
        <b/>
        <i/>
        <sz val="10"/>
        <rFont val="Arial"/>
        <family val="2"/>
      </rPr>
      <t>WRDG Reimbursement Request Instructions</t>
    </r>
    <r>
      <rPr>
        <b/>
        <sz val="10"/>
        <rFont val="Arial"/>
        <family val="2"/>
      </rPr>
      <t xml:space="preserve"> for more information.                                                                                             </t>
    </r>
  </si>
  <si>
    <t>Reworded to read 'Discuss potential environmental impacts of the project such as: Aquatic Habitat Disturbance, Land Disturbance, Impervious Surface Addition, Riparian Buffer Disturbance, New Stream Crossings, Vegetation Removal, etc. Also discuss how impacts will be minimized such as: delineation and avoidance of environmentally-sensitive areas, surface waters &amp; wetlands; integration of Low-Impact Development design principles; incorporation of green stormwater infrastructure; minimal ground disturbance (i.e., timber mats)/tree clearing; stream pump-arounds during construction, use of previously cleared/disturbed areas for construction staging, etc. Longterm Maintenance Agreements can help reduce impacts over time.'</t>
  </si>
  <si>
    <t>Discuss potential environmental impacts of the project such as: Aquatic Habitat Disturbance, Land Disturbance, Impervious Surface Addition, Riparian Buffer Disturbance, New Stream Crossings, Vegetation Removal, etc. Also discuss how impacts will be minimized such as: delineation and avoidance of environmentally-sensitive areas, surface waters &amp; wetlands; integration of Low-Impact Development design principles; incorporation of green stormwater infrastructure; minimal ground disturbance (i.e., timber mats)/tree clearing; stream pump-arounds during construction, use of previously cleared/disturbed areas for construction staging, etc. Longterm Maintenance Agreements can help reduce impacts over time.</t>
  </si>
  <si>
    <t>Cell E4</t>
  </si>
  <si>
    <t>ADA Standards for Accessible Design</t>
  </si>
  <si>
    <t>Cell C4</t>
  </si>
  <si>
    <t>Added link to ADA Standards for Accessible Design</t>
  </si>
  <si>
    <t>Cell C6</t>
  </si>
  <si>
    <t>Universal Design: What is it?</t>
  </si>
  <si>
    <t>Added ADA/Universal Design Standards as a Social Benefit.</t>
  </si>
  <si>
    <t>Cell C12</t>
  </si>
  <si>
    <t>Added link to Universal Design: What is it?</t>
  </si>
  <si>
    <r>
      <t xml:space="preserve">Added </t>
    </r>
    <r>
      <rPr>
        <sz val="10"/>
        <color rgb="FFFF0000"/>
        <rFont val="Arial"/>
        <family val="2"/>
      </rPr>
      <t>red</t>
    </r>
    <r>
      <rPr>
        <sz val="10"/>
        <rFont val="Arial"/>
        <family val="2"/>
      </rPr>
      <t xml:space="preserve"> text: 'See Land category in In-Kind Budget Notes sheet </t>
    </r>
    <r>
      <rPr>
        <sz val="10"/>
        <color rgb="FFFF0000"/>
        <rFont val="Arial"/>
        <family val="2"/>
      </rPr>
      <t>&amp; Reimbursement Instructions</t>
    </r>
    <r>
      <rPr>
        <sz val="10"/>
        <rFont val="Arial"/>
        <family val="2"/>
      </rPr>
      <t xml:space="preserve"> for supporting documentation needed.'</t>
    </r>
  </si>
  <si>
    <r>
      <t>Discuss social benefits related to this project such as: ADA/Universal Design Standards, Collaborative Partnerships/Stakeholder Engagement, Community Development &amp; Revitalization, Environmental education/STE</t>
    </r>
    <r>
      <rPr>
        <sz val="11"/>
        <color rgb="FFFF0000"/>
        <rFont val="Calibri"/>
        <family val="2"/>
      </rPr>
      <t>A</t>
    </r>
    <r>
      <rPr>
        <sz val="11"/>
        <color indexed="8"/>
        <rFont val="Calibri"/>
        <family val="2"/>
      </rPr>
      <t>M (Signage,Tours, etc.), Addresses Documented Env. Justice Community, Improved Aesthetics, Improved Community Resiliency, Improved Physical Fitness/Recreation, Improved Public Health, Improved Safety, Reduced Noise Pollution, In Authorized Planning Document and/or Area, Within/Connectivity to Significant Cultural or Natural Heritage Area.</t>
    </r>
  </si>
  <si>
    <r>
      <t xml:space="preserve">Added </t>
    </r>
    <r>
      <rPr>
        <sz val="10"/>
        <color rgb="FFFF0000"/>
        <rFont val="Arial"/>
        <family val="2"/>
      </rPr>
      <t>red</t>
    </r>
    <r>
      <rPr>
        <sz val="10"/>
        <rFont val="Arial"/>
        <family val="2"/>
      </rPr>
      <t xml:space="preserve"> text: 'Significant Cultural or Natural Heritage Area'</t>
    </r>
  </si>
  <si>
    <r>
      <t xml:space="preserve">Added red text: 'In Authorized Planning Document </t>
    </r>
    <r>
      <rPr>
        <sz val="10"/>
        <color rgb="FFFF0000"/>
        <rFont val="Arial"/>
        <family val="2"/>
      </rPr>
      <t>and/or Area'</t>
    </r>
  </si>
  <si>
    <t xml:space="preserve">All Required Application Sheets Completed  </t>
  </si>
  <si>
    <t>Scaled NRCS Conservation Plan Map</t>
  </si>
  <si>
    <t>Scaled Conceptual Restoration Plan With Practice Codes</t>
  </si>
  <si>
    <t>Added Scaled Conceptual Restoration Plan With Practice Codes</t>
  </si>
  <si>
    <t>Cell B27</t>
  </si>
  <si>
    <t>Applicant has read the WRDG Fall 2023 Grant Guidelines document</t>
  </si>
  <si>
    <t>For additional information, please see Water Resources Development Grant website below or contact Grant Administrator Amin Davis at 919-707-9132 / amin.davis@deq.nc.gov</t>
  </si>
  <si>
    <t>DWR Water Resources Development Grant Application For State &amp; Local and NRCS-EQIP Projects - Fall 2023 Cycle</t>
  </si>
  <si>
    <t>https://www.deq.nc.gov/about/divisions/water-resources/water-resources-grants/water-resources-development-grant-program</t>
  </si>
  <si>
    <t xml:space="preserve">Completed &amp; Signed Conflict of Interest Certification  </t>
  </si>
  <si>
    <t>DEQ-Approved Agency Conflict of Interest Policy (New or Updated Only)</t>
  </si>
  <si>
    <r>
      <t xml:space="preserve">Added </t>
    </r>
    <r>
      <rPr>
        <sz val="10"/>
        <color rgb="FFFF0000"/>
        <rFont val="Arial"/>
        <family val="2"/>
      </rPr>
      <t>red</t>
    </r>
    <r>
      <rPr>
        <sz val="10"/>
        <rFont val="Arial"/>
        <family val="2"/>
      </rPr>
      <t xml:space="preserve"> text: DEQ-Approved Agency Conflict of Interest Policy </t>
    </r>
    <r>
      <rPr>
        <sz val="10"/>
        <color rgb="FFFF0000"/>
        <rFont val="Arial"/>
        <family val="2"/>
      </rPr>
      <t>(New or Updated Only)</t>
    </r>
  </si>
  <si>
    <t>Cell B8</t>
  </si>
  <si>
    <t>CDC Social Vulnerability Index</t>
  </si>
  <si>
    <t>CEQ Climate &amp; Economic Justice Tool</t>
  </si>
  <si>
    <t>NC DOC County Tier Designations</t>
  </si>
  <si>
    <t>NC Regional Councils Map</t>
  </si>
  <si>
    <t>North Carolina State Property Office</t>
  </si>
  <si>
    <t>Cell F6</t>
  </si>
  <si>
    <t>Added link to NC Regional Councils Map</t>
  </si>
  <si>
    <t>Cell H6</t>
  </si>
  <si>
    <t>Added link to North Carolina State Property Office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</si>
</sst>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44" formatCode="_(&quot;$&quot;* #,##0.00_);_(&quot;$&quot;* \(#,##0.00\);_(&quot;$&quot;* &quot;-&quot;??_);_(@_)"/>
    <numFmt numFmtId="43" formatCode="_(* #,##0.00_);_(* \(#,##0.00\);_(* &quot;-&quot;??_);_(@_)"/>
    <numFmt numFmtId="164" formatCode="_(* #,##0_);_(* \(#,##0\);_(* &quot;-&quot;??_);_(@_)"/>
    <numFmt numFmtId="165" formatCode="0.0%"/>
    <numFmt numFmtId="166" formatCode="&quot;$&quot;#,##0.00"/>
    <numFmt numFmtId="167" formatCode="mm/dd/yy;@"/>
    <numFmt numFmtId="168" formatCode="&quot;$&quot;#,##0.00;\(&quot;$&quot;#,##0.00\)"/>
    <numFmt numFmtId="169" formatCode="dd\-mmm\-yy"/>
    <numFmt numFmtId="170" formatCode="0.00000"/>
    <numFmt numFmtId="171" formatCode="m/d/yy;@"/>
  </numFmts>
  <fonts count="45" x14ac:knownFonts="1">
    <font>
      <sz val="10"/>
      <name val="Arial"/>
    </font>
    <font>
      <sz val="10"/>
      <name val="Arial"/>
      <family val="2"/>
    </font>
    <font>
      <sz val="8"/>
      <name val="Arial"/>
      <family val="2"/>
    </font>
    <font>
      <sz val="10"/>
      <name val="Times New Roman"/>
      <family val="1"/>
    </font>
    <font>
      <b/>
      <sz val="11"/>
      <name val="Times New Roman"/>
      <family val="1"/>
    </font>
    <font>
      <b/>
      <sz val="11"/>
      <color theme="1"/>
      <name val="Calibri"/>
      <family val="2"/>
      <scheme val="minor"/>
    </font>
    <font>
      <sz val="10"/>
      <color indexed="8"/>
      <name val="Arial"/>
      <family val="2"/>
    </font>
    <font>
      <sz val="11"/>
      <color indexed="8"/>
      <name val="Calibri"/>
      <family val="2"/>
    </font>
    <font>
      <b/>
      <sz val="11"/>
      <color indexed="8"/>
      <name val="Calibri"/>
      <family val="2"/>
    </font>
    <font>
      <u/>
      <sz val="11"/>
      <color theme="10"/>
      <name val="Calibri"/>
      <family val="2"/>
      <scheme val="minor"/>
    </font>
    <font>
      <b/>
      <sz val="9"/>
      <color indexed="81"/>
      <name val="Tahoma"/>
      <family val="2"/>
    </font>
    <font>
      <sz val="9"/>
      <color indexed="81"/>
      <name val="Tahoma"/>
      <family val="2"/>
    </font>
    <font>
      <b/>
      <sz val="10"/>
      <name val="Arial"/>
      <family val="2"/>
    </font>
    <font>
      <b/>
      <sz val="11"/>
      <color rgb="FFFF0000"/>
      <name val="Calibri"/>
      <family val="2"/>
    </font>
    <font>
      <i/>
      <sz val="9"/>
      <color indexed="81"/>
      <name val="Tahoma"/>
      <family val="2"/>
    </font>
    <font>
      <sz val="11"/>
      <name val="Calibri"/>
      <family val="2"/>
    </font>
    <font>
      <i/>
      <sz val="10"/>
      <name val="Arial"/>
      <family val="2"/>
    </font>
    <font>
      <b/>
      <u/>
      <sz val="10"/>
      <name val="Arial"/>
      <family val="2"/>
    </font>
    <font>
      <b/>
      <i/>
      <sz val="10"/>
      <name val="Arial"/>
      <family val="2"/>
    </font>
    <font>
      <sz val="11"/>
      <color rgb="FF0000FF"/>
      <name val="Calibri"/>
      <family val="2"/>
    </font>
    <font>
      <b/>
      <sz val="11"/>
      <color rgb="FF0000FF"/>
      <name val="Calibri"/>
      <family val="2"/>
    </font>
    <font>
      <sz val="10"/>
      <color rgb="FF0000FF"/>
      <name val="Arial"/>
      <family val="2"/>
    </font>
    <font>
      <sz val="9.25"/>
      <name val="Arial"/>
      <family val="2"/>
    </font>
    <font>
      <b/>
      <sz val="10"/>
      <color rgb="FFFF0000"/>
      <name val="Arial"/>
      <family val="2"/>
    </font>
    <font>
      <b/>
      <sz val="10"/>
      <name val="Times New Roman"/>
      <family val="1"/>
    </font>
    <font>
      <sz val="11"/>
      <name val="Times New Roman"/>
      <family val="1"/>
    </font>
    <font>
      <sz val="10"/>
      <color rgb="FFFF0000"/>
      <name val="Arial"/>
      <family val="2"/>
    </font>
    <font>
      <b/>
      <i/>
      <sz val="10"/>
      <color rgb="FFFF0000"/>
      <name val="Arial"/>
      <family val="2"/>
    </font>
    <font>
      <b/>
      <sz val="11"/>
      <name val="Calibri"/>
      <family val="2"/>
    </font>
    <font>
      <i/>
      <sz val="10"/>
      <color rgb="FFFF0000"/>
      <name val="Arial"/>
      <family val="2"/>
    </font>
    <font>
      <b/>
      <sz val="11"/>
      <color rgb="FF000000"/>
      <name val="Calibri"/>
      <family val="2"/>
    </font>
    <font>
      <b/>
      <i/>
      <sz val="10"/>
      <name val="Times New Roman"/>
      <family val="1"/>
    </font>
    <font>
      <b/>
      <sz val="10"/>
      <color rgb="FFFF0000"/>
      <name val="Times New Roman"/>
      <family val="1"/>
    </font>
    <font>
      <sz val="11"/>
      <color indexed="8"/>
      <name val="Calibri"/>
      <family val="2"/>
    </font>
    <font>
      <sz val="10"/>
      <color indexed="8"/>
      <name val="Arial"/>
      <family val="2"/>
    </font>
    <font>
      <u/>
      <sz val="10"/>
      <color rgb="FFFF0000"/>
      <name val="Arial"/>
      <family val="2"/>
    </font>
    <font>
      <u/>
      <sz val="10"/>
      <name val="Arial"/>
      <family val="2"/>
    </font>
    <font>
      <b/>
      <sz val="10"/>
      <color rgb="FF0000FF"/>
      <name val="Times New Roman"/>
      <family val="1"/>
    </font>
    <font>
      <b/>
      <sz val="10"/>
      <color rgb="FF0000FF"/>
      <name val="Arial"/>
      <family val="2"/>
    </font>
    <font>
      <sz val="11"/>
      <color rgb="FFFF0000"/>
      <name val="Calibri"/>
      <family val="2"/>
    </font>
    <font>
      <b/>
      <sz val="20"/>
      <color rgb="FFFF0000"/>
      <name val="Times New Roman"/>
      <family val="1"/>
    </font>
    <font>
      <u/>
      <sz val="11"/>
      <color rgb="FF0000FF"/>
      <name val="Calibri"/>
      <family val="2"/>
      <scheme val="minor"/>
    </font>
    <font>
      <sz val="9"/>
      <color indexed="12"/>
      <name val="Tahoma"/>
      <family val="2"/>
    </font>
    <font>
      <b/>
      <sz val="9.5"/>
      <name val="Times New Roman"/>
      <family val="1"/>
    </font>
    <font>
      <b/>
      <u val="double"/>
      <sz val="10"/>
      <name val="Arial"/>
      <family val="2"/>
    </font>
  </fonts>
  <fills count="13">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indexed="22"/>
        <bgColor indexed="0"/>
      </patternFill>
    </fill>
    <fill>
      <patternFill patternType="solid">
        <fgColor rgb="FFFFFF99"/>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92D050"/>
        <bgColor indexed="64"/>
      </patternFill>
    </fill>
    <fill>
      <patternFill patternType="solid">
        <fgColor theme="2"/>
        <bgColor indexed="64"/>
      </patternFill>
    </fill>
    <fill>
      <patternFill patternType="solid">
        <fgColor rgb="FFFFFF00"/>
        <bgColor indexed="64"/>
      </patternFill>
    </fill>
  </fills>
  <borders count="90">
    <border>
      <left/>
      <right/>
      <top/>
      <bottom/>
      <diagonal/>
    </border>
    <border>
      <left/>
      <right/>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right style="thin">
        <color indexed="22"/>
      </right>
      <top/>
      <bottom/>
      <diagonal/>
    </border>
    <border>
      <left/>
      <right style="thin">
        <color indexed="22"/>
      </right>
      <top style="thin">
        <color indexed="22"/>
      </top>
      <bottom style="thin">
        <color indexed="22"/>
      </bottom>
      <diagonal/>
    </border>
    <border>
      <left style="thin">
        <color indexed="22"/>
      </left>
      <right style="thin">
        <color indexed="22"/>
      </right>
      <top/>
      <bottom style="thin">
        <color indexed="22"/>
      </bottom>
      <diagonal/>
    </border>
    <border>
      <left style="thin">
        <color indexed="22"/>
      </left>
      <right/>
      <top style="thin">
        <color indexed="22"/>
      </top>
      <bottom style="thin">
        <color indexed="22"/>
      </bottom>
      <diagonal/>
    </border>
    <border>
      <left style="thin">
        <color indexed="8"/>
      </left>
      <right style="thin">
        <color indexed="8"/>
      </right>
      <top style="thin">
        <color indexed="8"/>
      </top>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22"/>
      </left>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8"/>
      </left>
      <right style="thin">
        <color indexed="8"/>
      </right>
      <top style="thin">
        <color indexed="8"/>
      </top>
      <bottom style="thin">
        <color indexed="8"/>
      </bottom>
      <diagonal/>
    </border>
    <border>
      <left style="thin">
        <color indexed="22"/>
      </left>
      <right/>
      <top style="thin">
        <color indexed="22"/>
      </top>
      <bottom style="thin">
        <color indexed="22"/>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22"/>
      </left>
      <right/>
      <top style="thin">
        <color indexed="22"/>
      </top>
      <bottom style="thin">
        <color indexed="22"/>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top style="thin">
        <color indexed="64"/>
      </top>
      <bottom style="thin">
        <color indexed="22"/>
      </bottom>
      <diagonal/>
    </border>
    <border>
      <left/>
      <right style="thin">
        <color indexed="22"/>
      </right>
      <top style="thin">
        <color indexed="64"/>
      </top>
      <bottom style="thin">
        <color indexed="22"/>
      </bottom>
      <diagonal/>
    </border>
    <border>
      <left style="thin">
        <color indexed="22"/>
      </left>
      <right/>
      <top style="thin">
        <color indexed="22"/>
      </top>
      <bottom style="medium">
        <color indexed="64"/>
      </bottom>
      <diagonal/>
    </border>
    <border>
      <left/>
      <right style="thin">
        <color indexed="22"/>
      </right>
      <top style="thin">
        <color indexed="22"/>
      </top>
      <bottom style="medium">
        <color indexed="64"/>
      </bottom>
      <diagonal/>
    </border>
    <border>
      <left style="thin">
        <color indexed="22"/>
      </left>
      <right style="thin">
        <color indexed="22"/>
      </right>
      <top style="thin">
        <color indexed="22"/>
      </top>
      <bottom style="thin">
        <color indexed="22"/>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style="thick">
        <color auto="1"/>
      </right>
      <top/>
      <bottom style="thick">
        <color auto="1"/>
      </bottom>
      <diagonal/>
    </border>
    <border>
      <left style="thin">
        <color indexed="22"/>
      </left>
      <right style="thin">
        <color indexed="22"/>
      </right>
      <top/>
      <bottom/>
      <diagonal/>
    </border>
    <border>
      <left style="thin">
        <color indexed="8"/>
      </left>
      <right/>
      <top/>
      <bottom/>
      <diagonal/>
    </border>
    <border>
      <left style="thin">
        <color indexed="22"/>
      </left>
      <right style="thin">
        <color indexed="22"/>
      </right>
      <top style="thin">
        <color indexed="22"/>
      </top>
      <bottom style="thick">
        <color theme="1"/>
      </bottom>
      <diagonal/>
    </border>
    <border>
      <left style="thin">
        <color indexed="22"/>
      </left>
      <right style="thick">
        <color theme="1"/>
      </right>
      <top style="thin">
        <color indexed="22"/>
      </top>
      <bottom style="thick">
        <color theme="1"/>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style="medium">
        <color indexed="8"/>
      </left>
      <right/>
      <top/>
      <bottom/>
      <diagonal/>
    </border>
    <border>
      <left style="medium">
        <color indexed="8"/>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indexed="8"/>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right style="medium">
        <color auto="1"/>
      </right>
      <top style="thin">
        <color indexed="8"/>
      </top>
      <bottom/>
      <diagonal/>
    </border>
    <border>
      <left style="medium">
        <color indexed="64"/>
      </left>
      <right style="medium">
        <color indexed="64"/>
      </right>
      <top style="medium">
        <color indexed="64"/>
      </top>
      <bottom/>
      <diagonal/>
    </border>
    <border>
      <left/>
      <right style="medium">
        <color indexed="8"/>
      </right>
      <top style="thin">
        <color indexed="8"/>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s>
  <cellStyleXfs count="13">
    <xf numFmtId="0" fontId="0" fillId="0" borderId="0"/>
    <xf numFmtId="43" fontId="1" fillId="0" borderId="0" applyFont="0" applyFill="0" applyBorder="0" applyAlignment="0" applyProtection="0"/>
    <xf numFmtId="0" fontId="6" fillId="0" borderId="0"/>
    <xf numFmtId="0" fontId="6" fillId="0" borderId="0"/>
    <xf numFmtId="0" fontId="9" fillId="0" borderId="0" applyNumberFormat="0" applyFill="0" applyBorder="0" applyAlignment="0" applyProtection="0"/>
    <xf numFmtId="0" fontId="6" fillId="0" borderId="0"/>
    <xf numFmtId="0" fontId="6" fillId="0" borderId="0"/>
    <xf numFmtId="0" fontId="6" fillId="0" borderId="0"/>
    <xf numFmtId="0" fontId="6" fillId="0" borderId="0"/>
    <xf numFmtId="0" fontId="1" fillId="0" borderId="0"/>
    <xf numFmtId="9" fontId="1" fillId="0" borderId="0" applyFont="0" applyFill="0" applyBorder="0" applyAlignment="0" applyProtection="0"/>
    <xf numFmtId="44" fontId="1" fillId="0" borderId="0" applyFont="0" applyFill="0" applyBorder="0" applyAlignment="0" applyProtection="0"/>
    <xf numFmtId="0" fontId="34" fillId="0" borderId="0"/>
  </cellStyleXfs>
  <cellXfs count="331">
    <xf numFmtId="0" fontId="0" fillId="0" borderId="0" xfId="0"/>
    <xf numFmtId="0" fontId="1" fillId="0" borderId="0" xfId="0" applyFont="1"/>
    <xf numFmtId="0" fontId="0" fillId="0" borderId="0" xfId="0" applyAlignment="1">
      <alignment horizontal="center" vertical="center" wrapText="1"/>
    </xf>
    <xf numFmtId="0" fontId="1" fillId="0" borderId="0" xfId="0" applyFont="1" applyAlignment="1">
      <alignment horizontal="left" vertical="center" wrapText="1"/>
    </xf>
    <xf numFmtId="0" fontId="0" fillId="0" borderId="0" xfId="0" applyAlignment="1">
      <alignment horizontal="center" vertical="center"/>
    </xf>
    <xf numFmtId="0" fontId="1" fillId="0" borderId="0" xfId="0" applyFont="1" applyAlignment="1">
      <alignment horizontal="center" vertical="center" wrapText="1"/>
    </xf>
    <xf numFmtId="0" fontId="7" fillId="6" borderId="20" xfId="2" applyFont="1" applyFill="1" applyBorder="1" applyAlignment="1">
      <alignment horizontal="center"/>
    </xf>
    <xf numFmtId="0" fontId="8" fillId="6" borderId="20" xfId="3" applyFont="1" applyFill="1" applyBorder="1" applyAlignment="1">
      <alignment horizontal="center"/>
    </xf>
    <xf numFmtId="0" fontId="7" fillId="0" borderId="21" xfId="3" applyFont="1" applyBorder="1" applyAlignment="1">
      <alignment wrapText="1"/>
    </xf>
    <xf numFmtId="0" fontId="6" fillId="0" borderId="0" xfId="3"/>
    <xf numFmtId="0" fontId="7" fillId="0" borderId="21" xfId="3" applyFont="1" applyBorder="1" applyAlignment="1">
      <alignment vertical="center" wrapText="1"/>
    </xf>
    <xf numFmtId="168" fontId="7" fillId="0" borderId="21" xfId="3" applyNumberFormat="1" applyFont="1" applyBorder="1" applyAlignment="1">
      <alignment horizontal="right" wrapText="1"/>
    </xf>
    <xf numFmtId="169" fontId="7" fillId="0" borderId="21" xfId="3" applyNumberFormat="1" applyFont="1" applyBorder="1" applyAlignment="1">
      <alignment horizontal="right" wrapText="1"/>
    </xf>
    <xf numFmtId="169" fontId="7" fillId="0" borderId="22" xfId="3" applyNumberFormat="1" applyFont="1" applyBorder="1" applyAlignment="1">
      <alignment horizontal="right" wrapText="1"/>
    </xf>
    <xf numFmtId="168" fontId="7" fillId="0" borderId="23" xfId="3" applyNumberFormat="1" applyFont="1" applyBorder="1" applyAlignment="1">
      <alignment horizontal="right" wrapText="1"/>
    </xf>
    <xf numFmtId="0" fontId="7" fillId="0" borderId="0" xfId="3" applyFont="1" applyAlignment="1">
      <alignment horizontal="center"/>
    </xf>
    <xf numFmtId="0" fontId="7" fillId="0" borderId="25" xfId="3" applyFont="1" applyBorder="1" applyAlignment="1">
      <alignment wrapText="1"/>
    </xf>
    <xf numFmtId="0" fontId="8" fillId="6" borderId="27" xfId="3" applyFont="1" applyFill="1" applyBorder="1" applyAlignment="1">
      <alignment horizontal="center"/>
    </xf>
    <xf numFmtId="0" fontId="19" fillId="7" borderId="28" xfId="3" applyFont="1" applyFill="1" applyBorder="1" applyAlignment="1" applyProtection="1">
      <alignment vertical="top" wrapText="1"/>
      <protection locked="0"/>
    </xf>
    <xf numFmtId="0" fontId="1" fillId="0" borderId="0" xfId="0" applyFont="1" applyAlignment="1">
      <alignment horizontal="center" vertical="center"/>
    </xf>
    <xf numFmtId="167" fontId="19" fillId="7" borderId="26" xfId="3" applyNumberFormat="1" applyFont="1" applyFill="1" applyBorder="1" applyAlignment="1" applyProtection="1">
      <alignment horizontal="center" vertical="center" wrapText="1"/>
      <protection locked="0"/>
    </xf>
    <xf numFmtId="0" fontId="19" fillId="7" borderId="21" xfId="3" applyFont="1" applyFill="1" applyBorder="1" applyAlignment="1" applyProtection="1">
      <alignment horizontal="center" vertical="center" wrapText="1"/>
      <protection locked="0"/>
    </xf>
    <xf numFmtId="0" fontId="1" fillId="0" borderId="0" xfId="0" applyFont="1" applyAlignment="1">
      <alignment vertical="center" wrapText="1"/>
    </xf>
    <xf numFmtId="0" fontId="0" fillId="0" borderId="0" xfId="0" applyAlignment="1">
      <alignment wrapText="1"/>
    </xf>
    <xf numFmtId="0" fontId="8" fillId="6" borderId="20" xfId="6" applyFont="1" applyFill="1" applyBorder="1" applyAlignment="1">
      <alignment horizontal="center"/>
    </xf>
    <xf numFmtId="0" fontId="5" fillId="9" borderId="3" xfId="0" applyFont="1" applyFill="1" applyBorder="1" applyAlignment="1">
      <alignment horizontal="center"/>
    </xf>
    <xf numFmtId="0" fontId="7" fillId="0" borderId="25" xfId="8" applyFont="1" applyBorder="1" applyAlignment="1">
      <alignment horizontal="left" vertical="center" wrapText="1"/>
    </xf>
    <xf numFmtId="0" fontId="7" fillId="0" borderId="21" xfId="8" applyFont="1" applyBorder="1" applyAlignment="1">
      <alignment horizontal="left" vertical="center" wrapText="1"/>
    </xf>
    <xf numFmtId="0" fontId="1" fillId="0" borderId="0" xfId="0" applyFont="1" applyAlignment="1">
      <alignment wrapText="1"/>
    </xf>
    <xf numFmtId="168" fontId="9" fillId="0" borderId="23" xfId="4" applyNumberFormat="1" applyFill="1" applyBorder="1" applyAlignment="1" applyProtection="1">
      <alignment horizontal="right" wrapText="1"/>
    </xf>
    <xf numFmtId="0" fontId="7" fillId="0" borderId="24" xfId="3" applyFont="1" applyBorder="1" applyAlignment="1">
      <alignment wrapText="1"/>
    </xf>
    <xf numFmtId="0" fontId="7" fillId="7" borderId="21" xfId="5" applyFont="1" applyFill="1" applyBorder="1" applyAlignment="1">
      <alignment wrapText="1"/>
    </xf>
    <xf numFmtId="0" fontId="7" fillId="3" borderId="21" xfId="6" applyFont="1" applyFill="1" applyBorder="1" applyAlignment="1">
      <alignment wrapText="1"/>
    </xf>
    <xf numFmtId="0" fontId="0" fillId="0" borderId="0" xfId="0" applyAlignment="1">
      <alignment horizontal="center"/>
    </xf>
    <xf numFmtId="0" fontId="22" fillId="0" borderId="0" xfId="0" applyFont="1"/>
    <xf numFmtId="0" fontId="8" fillId="6" borderId="29" xfId="3" applyFont="1" applyFill="1" applyBorder="1" applyAlignment="1">
      <alignment horizontal="center"/>
    </xf>
    <xf numFmtId="168" fontId="7" fillId="0" borderId="0" xfId="3" applyNumberFormat="1" applyFont="1" applyAlignment="1">
      <alignment horizontal="right" wrapText="1"/>
    </xf>
    <xf numFmtId="168" fontId="7" fillId="0" borderId="31" xfId="3" applyNumberFormat="1" applyFont="1" applyBorder="1" applyAlignment="1">
      <alignment horizontal="right" wrapText="1"/>
    </xf>
    <xf numFmtId="168" fontId="7" fillId="0" borderId="32" xfId="3" applyNumberFormat="1" applyFont="1" applyBorder="1" applyAlignment="1">
      <alignment horizontal="right" wrapText="1"/>
    </xf>
    <xf numFmtId="169" fontId="7" fillId="0" borderId="0" xfId="3" applyNumberFormat="1" applyFont="1" applyAlignment="1">
      <alignment horizontal="right" wrapText="1"/>
    </xf>
    <xf numFmtId="0" fontId="7" fillId="0" borderId="0" xfId="3" applyFont="1" applyAlignment="1">
      <alignment wrapText="1"/>
    </xf>
    <xf numFmtId="0" fontId="5" fillId="9" borderId="2" xfId="0" applyFont="1" applyFill="1" applyBorder="1" applyAlignment="1">
      <alignment horizontal="center"/>
    </xf>
    <xf numFmtId="0" fontId="7" fillId="0" borderId="23" xfId="8" applyFont="1" applyBorder="1" applyAlignment="1">
      <alignment horizontal="left" vertical="center" wrapText="1"/>
    </xf>
    <xf numFmtId="0" fontId="7" fillId="0" borderId="0" xfId="8" applyFont="1" applyAlignment="1">
      <alignment horizontal="left" vertical="center" wrapText="1"/>
    </xf>
    <xf numFmtId="0" fontId="8" fillId="6" borderId="33" xfId="3" applyFont="1" applyFill="1" applyBorder="1" applyAlignment="1">
      <alignment horizontal="center"/>
    </xf>
    <xf numFmtId="0" fontId="8" fillId="6" borderId="35" xfId="2" applyFont="1" applyFill="1" applyBorder="1" applyAlignment="1">
      <alignment horizontal="center"/>
    </xf>
    <xf numFmtId="0" fontId="1" fillId="0" borderId="0" xfId="0" applyFont="1" applyAlignment="1">
      <alignment vertical="center"/>
    </xf>
    <xf numFmtId="170" fontId="19" fillId="7" borderId="30" xfId="3" applyNumberFormat="1" applyFont="1" applyFill="1" applyBorder="1" applyAlignment="1" applyProtection="1">
      <alignment horizontal="center" vertical="center" wrapText="1"/>
      <protection locked="0"/>
    </xf>
    <xf numFmtId="0" fontId="19" fillId="7" borderId="34" xfId="3" applyFont="1" applyFill="1" applyBorder="1" applyAlignment="1" applyProtection="1">
      <alignment horizontal="center" vertical="center" wrapText="1"/>
      <protection locked="0"/>
    </xf>
    <xf numFmtId="0" fontId="19" fillId="7" borderId="26" xfId="3" applyFont="1" applyFill="1" applyBorder="1" applyAlignment="1" applyProtection="1">
      <alignment horizontal="center" vertical="center" wrapText="1"/>
      <protection locked="0"/>
    </xf>
    <xf numFmtId="0" fontId="8" fillId="6" borderId="20" xfId="7" applyFont="1" applyFill="1" applyBorder="1" applyAlignment="1">
      <alignment horizontal="center"/>
    </xf>
    <xf numFmtId="0" fontId="8" fillId="6" borderId="20" xfId="6" applyFont="1" applyFill="1" applyBorder="1" applyAlignment="1">
      <alignment horizontal="center" vertical="center"/>
    </xf>
    <xf numFmtId="0" fontId="8" fillId="6" borderId="36" xfId="3" applyFont="1" applyFill="1" applyBorder="1" applyAlignment="1">
      <alignment horizontal="center"/>
    </xf>
    <xf numFmtId="0" fontId="8" fillId="6" borderId="36" xfId="5" applyFont="1" applyFill="1" applyBorder="1" applyAlignment="1">
      <alignment horizontal="center"/>
    </xf>
    <xf numFmtId="0" fontId="7" fillId="0" borderId="49" xfId="5" applyFont="1" applyBorder="1" applyAlignment="1">
      <alignment wrapText="1"/>
    </xf>
    <xf numFmtId="0" fontId="7" fillId="7" borderId="0" xfId="5" applyFont="1" applyFill="1" applyAlignment="1">
      <alignment wrapText="1"/>
    </xf>
    <xf numFmtId="0" fontId="7" fillId="0" borderId="21" xfId="7" applyFont="1" applyBorder="1" applyAlignment="1">
      <alignment vertical="center" wrapText="1"/>
    </xf>
    <xf numFmtId="164" fontId="3" fillId="4" borderId="39" xfId="1" applyNumberFormat="1" applyFont="1" applyFill="1" applyBorder="1" applyProtection="1"/>
    <xf numFmtId="0" fontId="12" fillId="0" borderId="0" xfId="0" applyFont="1"/>
    <xf numFmtId="0" fontId="28" fillId="0" borderId="21" xfId="6" applyFont="1" applyBorder="1" applyAlignment="1">
      <alignment horizontal="center" vertical="center" wrapText="1"/>
    </xf>
    <xf numFmtId="0" fontId="15" fillId="0" borderId="21" xfId="6" applyFont="1" applyBorder="1" applyAlignment="1">
      <alignment horizontal="center" vertical="center" wrapText="1"/>
    </xf>
    <xf numFmtId="0" fontId="12" fillId="0" borderId="0" xfId="0" applyFont="1" applyAlignment="1">
      <alignment horizontal="center"/>
    </xf>
    <xf numFmtId="0" fontId="7" fillId="0" borderId="21" xfId="7" applyFont="1" applyBorder="1" applyAlignment="1">
      <alignment horizontal="left" vertical="center" wrapText="1"/>
    </xf>
    <xf numFmtId="0" fontId="1" fillId="7" borderId="0" xfId="0" applyFont="1" applyFill="1"/>
    <xf numFmtId="0" fontId="5" fillId="0" borderId="0" xfId="0" applyFont="1" applyAlignment="1">
      <alignment horizontal="center"/>
    </xf>
    <xf numFmtId="0" fontId="5" fillId="0" borderId="0" xfId="0" applyFont="1"/>
    <xf numFmtId="1" fontId="0" fillId="0" borderId="0" xfId="0" applyNumberFormat="1"/>
    <xf numFmtId="0" fontId="33" fillId="6" borderId="36" xfId="12" applyFont="1" applyFill="1" applyBorder="1" applyAlignment="1">
      <alignment horizontal="center"/>
    </xf>
    <xf numFmtId="0" fontId="33" fillId="0" borderId="49" xfId="12" applyFont="1" applyBorder="1" applyAlignment="1">
      <alignment horizontal="right" wrapText="1"/>
    </xf>
    <xf numFmtId="0" fontId="33" fillId="0" borderId="49" xfId="12" applyFont="1" applyBorder="1" applyAlignment="1">
      <alignment wrapText="1"/>
    </xf>
    <xf numFmtId="0" fontId="17" fillId="0" borderId="0" xfId="0" applyFont="1" applyAlignment="1">
      <alignment horizontal="left"/>
    </xf>
    <xf numFmtId="0" fontId="23" fillId="0" borderId="0" xfId="0" applyFont="1"/>
    <xf numFmtId="0" fontId="26" fillId="0" borderId="0" xfId="0" applyFont="1"/>
    <xf numFmtId="0" fontId="12" fillId="7" borderId="0" xfId="0" applyFont="1" applyFill="1"/>
    <xf numFmtId="0" fontId="0" fillId="7" borderId="0" xfId="0" applyFill="1"/>
    <xf numFmtId="0" fontId="12" fillId="10" borderId="0" xfId="0" applyFont="1" applyFill="1"/>
    <xf numFmtId="0" fontId="0" fillId="10" borderId="0" xfId="0" applyFill="1"/>
    <xf numFmtId="0" fontId="7" fillId="0" borderId="49" xfId="12" applyFont="1" applyBorder="1" applyAlignment="1">
      <alignment wrapText="1"/>
    </xf>
    <xf numFmtId="0" fontId="8" fillId="6" borderId="20" xfId="7" applyFont="1" applyFill="1" applyBorder="1" applyAlignment="1">
      <alignment horizontal="center" vertical="center"/>
    </xf>
    <xf numFmtId="0" fontId="7" fillId="6" borderId="61" xfId="12" applyFont="1" applyFill="1" applyBorder="1" applyAlignment="1">
      <alignment horizontal="center"/>
    </xf>
    <xf numFmtId="0" fontId="15" fillId="0" borderId="49" xfId="6" applyFont="1" applyBorder="1" applyAlignment="1">
      <alignment horizontal="center" vertical="center" wrapText="1"/>
    </xf>
    <xf numFmtId="0" fontId="28" fillId="0" borderId="49" xfId="6" applyFont="1" applyBorder="1" applyAlignment="1">
      <alignment horizontal="center" vertical="center" wrapText="1"/>
    </xf>
    <xf numFmtId="0" fontId="19" fillId="7" borderId="49" xfId="5" applyFont="1" applyFill="1" applyBorder="1" applyAlignment="1" applyProtection="1">
      <alignment horizontal="center" vertical="center" wrapText="1"/>
      <protection locked="0"/>
    </xf>
    <xf numFmtId="4" fontId="19" fillId="7" borderId="21" xfId="3" applyNumberFormat="1" applyFont="1" applyFill="1" applyBorder="1" applyAlignment="1" applyProtection="1">
      <alignment horizontal="center" vertical="center" wrapText="1"/>
      <protection locked="0"/>
    </xf>
    <xf numFmtId="4" fontId="3" fillId="4" borderId="41" xfId="1" applyNumberFormat="1" applyFont="1" applyFill="1" applyBorder="1" applyProtection="1"/>
    <xf numFmtId="4" fontId="3" fillId="4" borderId="3" xfId="1" applyNumberFormat="1" applyFont="1" applyFill="1" applyBorder="1" applyProtection="1"/>
    <xf numFmtId="0" fontId="21" fillId="7" borderId="3" xfId="0" applyFont="1" applyFill="1" applyBorder="1" applyAlignment="1" applyProtection="1">
      <alignment horizontal="left" vertical="top" wrapText="1"/>
      <protection locked="0"/>
    </xf>
    <xf numFmtId="0" fontId="0" fillId="0" borderId="0" xfId="0" applyAlignment="1">
      <alignment horizontal="left" vertical="top"/>
    </xf>
    <xf numFmtId="0" fontId="0" fillId="0" borderId="0" xfId="0" applyAlignment="1">
      <alignment horizontal="left" vertical="center" wrapText="1"/>
    </xf>
    <xf numFmtId="4" fontId="3" fillId="4" borderId="3" xfId="1" applyNumberFormat="1" applyFont="1" applyFill="1" applyBorder="1" applyAlignment="1" applyProtection="1"/>
    <xf numFmtId="164" fontId="3" fillId="2" borderId="3" xfId="1" applyNumberFormat="1" applyFont="1" applyFill="1" applyBorder="1" applyAlignment="1" applyProtection="1"/>
    <xf numFmtId="164" fontId="3" fillId="2" borderId="41" xfId="1" applyNumberFormat="1" applyFont="1" applyFill="1" applyBorder="1" applyAlignment="1" applyProtection="1"/>
    <xf numFmtId="164" fontId="3" fillId="2" borderId="11" xfId="1" applyNumberFormat="1" applyFont="1" applyFill="1" applyBorder="1" applyAlignment="1" applyProtection="1"/>
    <xf numFmtId="164" fontId="3" fillId="2" borderId="42" xfId="1" applyNumberFormat="1" applyFont="1" applyFill="1" applyBorder="1" applyAlignment="1" applyProtection="1"/>
    <xf numFmtId="164" fontId="3" fillId="2" borderId="10" xfId="1" applyNumberFormat="1" applyFont="1" applyFill="1" applyBorder="1" applyAlignment="1" applyProtection="1"/>
    <xf numFmtId="164" fontId="3" fillId="2" borderId="1" xfId="1" applyNumberFormat="1" applyFont="1" applyFill="1" applyBorder="1" applyAlignment="1" applyProtection="1"/>
    <xf numFmtId="164" fontId="3" fillId="2" borderId="7" xfId="1" applyNumberFormat="1" applyFont="1" applyFill="1" applyBorder="1" applyAlignment="1" applyProtection="1"/>
    <xf numFmtId="164" fontId="3" fillId="2" borderId="18" xfId="1" applyNumberFormat="1" applyFont="1" applyFill="1" applyBorder="1" applyAlignment="1" applyProtection="1"/>
    <xf numFmtId="164" fontId="3" fillId="2" borderId="39" xfId="1" applyNumberFormat="1" applyFont="1" applyFill="1" applyBorder="1" applyProtection="1"/>
    <xf numFmtId="166" fontId="3" fillId="0" borderId="39" xfId="1" applyNumberFormat="1" applyFont="1" applyFill="1" applyBorder="1" applyProtection="1"/>
    <xf numFmtId="165" fontId="3" fillId="0" borderId="15" xfId="10" applyNumberFormat="1" applyFont="1" applyBorder="1" applyAlignment="1" applyProtection="1">
      <alignment horizontal="center"/>
    </xf>
    <xf numFmtId="0" fontId="3" fillId="3" borderId="15" xfId="9" applyFont="1" applyFill="1" applyBorder="1"/>
    <xf numFmtId="0" fontId="3" fillId="3" borderId="0" xfId="9" applyFont="1" applyFill="1"/>
    <xf numFmtId="0" fontId="3" fillId="3" borderId="0" xfId="9" applyFont="1" applyFill="1" applyAlignment="1">
      <alignment horizontal="right"/>
    </xf>
    <xf numFmtId="0" fontId="3" fillId="0" borderId="0" xfId="9" applyFont="1" applyAlignment="1">
      <alignment horizontal="right"/>
    </xf>
    <xf numFmtId="0" fontId="3" fillId="3" borderId="1" xfId="9" applyFont="1" applyFill="1" applyBorder="1"/>
    <xf numFmtId="0" fontId="3" fillId="3" borderId="1" xfId="9" applyFont="1" applyFill="1" applyBorder="1" applyAlignment="1">
      <alignment horizontal="right"/>
    </xf>
    <xf numFmtId="0" fontId="3" fillId="0" borderId="1" xfId="9" applyFont="1" applyBorder="1" applyAlignment="1">
      <alignment horizontal="right"/>
    </xf>
    <xf numFmtId="0" fontId="3" fillId="0" borderId="2" xfId="9" applyFont="1" applyBorder="1" applyAlignment="1">
      <alignment horizontal="right"/>
    </xf>
    <xf numFmtId="0" fontId="3" fillId="0" borderId="19" xfId="9" applyFont="1" applyBorder="1" applyAlignment="1">
      <alignment horizontal="right"/>
    </xf>
    <xf numFmtId="0" fontId="3" fillId="2" borderId="38" xfId="9" applyFont="1" applyFill="1" applyBorder="1" applyAlignment="1">
      <alignment horizontal="right"/>
    </xf>
    <xf numFmtId="0" fontId="3" fillId="2" borderId="7" xfId="9" applyFont="1" applyFill="1" applyBorder="1" applyAlignment="1">
      <alignment horizontal="right"/>
    </xf>
    <xf numFmtId="0" fontId="4" fillId="0" borderId="0" xfId="9" applyFont="1" applyAlignment="1">
      <alignment horizontal="left"/>
    </xf>
    <xf numFmtId="164" fontId="4" fillId="0" borderId="0" xfId="1" applyNumberFormat="1" applyFont="1" applyBorder="1" applyAlignment="1" applyProtection="1">
      <alignment horizontal="right"/>
    </xf>
    <xf numFmtId="0" fontId="24" fillId="5" borderId="50" xfId="9" applyFont="1" applyFill="1" applyBorder="1" applyAlignment="1">
      <alignment horizontal="center"/>
    </xf>
    <xf numFmtId="0" fontId="24" fillId="0" borderId="51" xfId="9" applyFont="1" applyBorder="1"/>
    <xf numFmtId="0" fontId="32" fillId="12" borderId="51" xfId="9" applyFont="1" applyFill="1" applyBorder="1"/>
    <xf numFmtId="0" fontId="24" fillId="0" borderId="51" xfId="9" applyFont="1" applyBorder="1" applyAlignment="1">
      <alignment horizontal="left" vertical="center"/>
    </xf>
    <xf numFmtId="0" fontId="3" fillId="0" borderId="51" xfId="9" applyFont="1" applyBorder="1"/>
    <xf numFmtId="164" fontId="3" fillId="0" borderId="51" xfId="9" applyNumberFormat="1" applyFont="1" applyBorder="1"/>
    <xf numFmtId="0" fontId="3" fillId="0" borderId="52" xfId="9" applyFont="1" applyBorder="1"/>
    <xf numFmtId="0" fontId="12" fillId="0" borderId="0" xfId="0" applyFont="1" applyAlignment="1">
      <alignment horizontal="center" vertical="center"/>
    </xf>
    <xf numFmtId="0" fontId="12" fillId="5" borderId="54" xfId="0" applyFont="1" applyFill="1" applyBorder="1" applyAlignment="1">
      <alignment horizontal="center"/>
    </xf>
    <xf numFmtId="0" fontId="12" fillId="5" borderId="55" xfId="0" applyFont="1" applyFill="1" applyBorder="1" applyAlignment="1">
      <alignment horizontal="center"/>
    </xf>
    <xf numFmtId="0" fontId="0" fillId="0" borderId="57" xfId="0" applyBorder="1"/>
    <xf numFmtId="0" fontId="12" fillId="0" borderId="57" xfId="0" applyFont="1" applyBorder="1" applyAlignment="1">
      <alignment horizontal="center"/>
    </xf>
    <xf numFmtId="0" fontId="1" fillId="0" borderId="57" xfId="0" applyFont="1" applyBorder="1"/>
    <xf numFmtId="0" fontId="15" fillId="7" borderId="62" xfId="5" applyFont="1" applyFill="1" applyBorder="1" applyAlignment="1">
      <alignment wrapText="1"/>
    </xf>
    <xf numFmtId="0" fontId="0" fillId="0" borderId="59" xfId="0" applyBorder="1"/>
    <xf numFmtId="0" fontId="0" fillId="0" borderId="55" xfId="0" applyBorder="1"/>
    <xf numFmtId="0" fontId="1" fillId="0" borderId="59" xfId="0" applyFont="1" applyBorder="1"/>
    <xf numFmtId="0" fontId="15" fillId="7" borderId="63" xfId="5" applyFont="1" applyFill="1" applyBorder="1" applyAlignment="1">
      <alignment wrapText="1"/>
    </xf>
    <xf numFmtId="0" fontId="26" fillId="0" borderId="0" xfId="0" applyFont="1" applyAlignment="1">
      <alignment horizontal="center" vertical="center" wrapText="1"/>
    </xf>
    <xf numFmtId="0" fontId="1" fillId="0" borderId="0" xfId="0" applyFont="1" applyAlignment="1">
      <alignment horizontal="center" vertical="top"/>
    </xf>
    <xf numFmtId="0" fontId="19" fillId="7" borderId="21" xfId="5" applyFont="1" applyFill="1" applyBorder="1" applyAlignment="1" applyProtection="1">
      <alignment horizontal="center" vertical="top" wrapText="1"/>
      <protection locked="0"/>
    </xf>
    <xf numFmtId="0" fontId="0" fillId="0" borderId="0" xfId="0" applyAlignment="1">
      <alignment horizontal="center" vertical="top"/>
    </xf>
    <xf numFmtId="0" fontId="20" fillId="7" borderId="21" xfId="5" applyFont="1" applyFill="1" applyBorder="1" applyAlignment="1" applyProtection="1">
      <alignment horizontal="center" vertical="top" wrapText="1"/>
      <protection locked="0"/>
    </xf>
    <xf numFmtId="0" fontId="8" fillId="6" borderId="20" xfId="5" applyFont="1" applyFill="1" applyBorder="1" applyAlignment="1">
      <alignment horizontal="center"/>
    </xf>
    <xf numFmtId="0" fontId="13" fillId="0" borderId="21" xfId="6" applyFont="1" applyBorder="1" applyAlignment="1">
      <alignment wrapText="1"/>
    </xf>
    <xf numFmtId="0" fontId="7" fillId="0" borderId="21" xfId="6" applyFont="1" applyBorder="1" applyAlignment="1">
      <alignment horizontal="right" wrapText="1"/>
    </xf>
    <xf numFmtId="0" fontId="7" fillId="0" borderId="21" xfId="6" applyFont="1" applyBorder="1" applyAlignment="1">
      <alignment horizontal="right" vertical="center" wrapText="1"/>
    </xf>
    <xf numFmtId="0" fontId="7" fillId="0" borderId="21" xfId="6" applyFont="1" applyBorder="1" applyAlignment="1">
      <alignment wrapText="1"/>
    </xf>
    <xf numFmtId="0" fontId="19" fillId="7" borderId="21" xfId="6" applyFont="1" applyFill="1" applyBorder="1" applyAlignment="1" applyProtection="1">
      <alignment horizontal="left" vertical="top" wrapText="1"/>
      <protection locked="0"/>
    </xf>
    <xf numFmtId="0" fontId="7" fillId="0" borderId="49" xfId="7" applyFont="1" applyBorder="1" applyAlignment="1">
      <alignment vertical="top" wrapText="1"/>
    </xf>
    <xf numFmtId="0" fontId="0" fillId="3" borderId="0" xfId="0" applyFill="1"/>
    <xf numFmtId="0" fontId="7" fillId="0" borderId="21" xfId="3" applyFont="1" applyBorder="1" applyAlignment="1">
      <alignment vertical="top" wrapText="1"/>
    </xf>
    <xf numFmtId="0" fontId="0" fillId="0" borderId="1" xfId="0" applyBorder="1" applyAlignment="1">
      <alignment horizontal="center" vertical="center"/>
    </xf>
    <xf numFmtId="0" fontId="1" fillId="0" borderId="1" xfId="0" applyFont="1" applyBorder="1" applyAlignment="1">
      <alignment vertical="top" wrapText="1"/>
    </xf>
    <xf numFmtId="0" fontId="8" fillId="6" borderId="64" xfId="6" applyFont="1" applyFill="1" applyBorder="1" applyAlignment="1">
      <alignment horizontal="center" vertical="center"/>
    </xf>
    <xf numFmtId="0" fontId="19" fillId="7" borderId="21" xfId="6" applyFont="1" applyFill="1" applyBorder="1" applyAlignment="1" applyProtection="1">
      <alignment horizontal="left" vertical="center" wrapText="1"/>
      <protection locked="0"/>
    </xf>
    <xf numFmtId="0" fontId="8" fillId="6" borderId="65" xfId="6" applyFont="1" applyFill="1" applyBorder="1" applyAlignment="1">
      <alignment horizontal="center" vertical="center"/>
    </xf>
    <xf numFmtId="0" fontId="8" fillId="6" borderId="66" xfId="6" applyFont="1" applyFill="1" applyBorder="1" applyAlignment="1">
      <alignment horizontal="center" wrapText="1"/>
    </xf>
    <xf numFmtId="0" fontId="1" fillId="0" borderId="67" xfId="0" applyFont="1" applyBorder="1"/>
    <xf numFmtId="0" fontId="0" fillId="0" borderId="67" xfId="0" applyBorder="1" applyAlignment="1">
      <alignment horizontal="center"/>
    </xf>
    <xf numFmtId="0" fontId="0" fillId="0" borderId="67" xfId="0" applyBorder="1"/>
    <xf numFmtId="0" fontId="0" fillId="0" borderId="68" xfId="0" applyBorder="1"/>
    <xf numFmtId="0" fontId="7" fillId="3" borderId="21" xfId="6" applyFont="1" applyFill="1" applyBorder="1" applyAlignment="1">
      <alignment vertical="center" wrapText="1"/>
    </xf>
    <xf numFmtId="0" fontId="7" fillId="3" borderId="49" xfId="6" applyFont="1" applyFill="1" applyBorder="1" applyAlignment="1">
      <alignment vertical="center" wrapText="1"/>
    </xf>
    <xf numFmtId="0" fontId="19" fillId="7" borderId="49" xfId="6" applyFont="1" applyFill="1" applyBorder="1" applyAlignment="1" applyProtection="1">
      <alignment horizontal="left" vertical="center" wrapText="1"/>
      <protection locked="0"/>
    </xf>
    <xf numFmtId="0" fontId="19" fillId="7" borderId="49" xfId="6" applyFont="1" applyFill="1" applyBorder="1" applyAlignment="1" applyProtection="1">
      <alignment horizontal="left" vertical="top" wrapText="1"/>
      <protection locked="0"/>
    </xf>
    <xf numFmtId="2" fontId="19" fillId="7" borderId="21" xfId="6" applyNumberFormat="1" applyFont="1" applyFill="1" applyBorder="1" applyAlignment="1" applyProtection="1">
      <alignment horizontal="center" vertical="center" wrapText="1"/>
      <protection locked="0"/>
    </xf>
    <xf numFmtId="2" fontId="19" fillId="7" borderId="49" xfId="6" applyNumberFormat="1" applyFont="1" applyFill="1" applyBorder="1" applyAlignment="1" applyProtection="1">
      <alignment horizontal="center" vertical="center" wrapText="1"/>
      <protection locked="0"/>
    </xf>
    <xf numFmtId="170" fontId="19" fillId="7" borderId="21" xfId="6" applyNumberFormat="1" applyFont="1" applyFill="1" applyBorder="1" applyAlignment="1" applyProtection="1">
      <alignment horizontal="center" vertical="center" wrapText="1"/>
      <protection locked="0"/>
    </xf>
    <xf numFmtId="170" fontId="19" fillId="7" borderId="49" xfId="6" applyNumberFormat="1" applyFont="1" applyFill="1" applyBorder="1" applyAlignment="1" applyProtection="1">
      <alignment horizontal="center" vertical="center" wrapText="1"/>
      <protection locked="0"/>
    </xf>
    <xf numFmtId="0" fontId="1" fillId="0" borderId="0" xfId="0" applyFont="1" applyAlignment="1">
      <alignment vertical="top" wrapText="1"/>
    </xf>
    <xf numFmtId="0" fontId="0" fillId="0" borderId="0" xfId="0" applyAlignment="1">
      <alignment vertical="center"/>
    </xf>
    <xf numFmtId="0" fontId="3" fillId="0" borderId="0" xfId="9" applyFont="1"/>
    <xf numFmtId="164" fontId="3" fillId="0" borderId="0" xfId="1" applyNumberFormat="1" applyFont="1" applyProtection="1"/>
    <xf numFmtId="0" fontId="3" fillId="3" borderId="13" xfId="9" applyFont="1" applyFill="1" applyBorder="1"/>
    <xf numFmtId="0" fontId="3" fillId="3" borderId="8" xfId="9" applyFont="1" applyFill="1" applyBorder="1"/>
    <xf numFmtId="164" fontId="3" fillId="3" borderId="8" xfId="1" applyNumberFormat="1" applyFont="1" applyFill="1" applyBorder="1" applyProtection="1"/>
    <xf numFmtId="0" fontId="3" fillId="3" borderId="14" xfId="9" applyFont="1" applyFill="1" applyBorder="1"/>
    <xf numFmtId="0" fontId="24" fillId="3" borderId="0" xfId="9" applyFont="1" applyFill="1" applyAlignment="1">
      <alignment horizontal="left"/>
    </xf>
    <xf numFmtId="164" fontId="25" fillId="3" borderId="0" xfId="1" applyNumberFormat="1" applyFont="1" applyFill="1" applyBorder="1" applyProtection="1"/>
    <xf numFmtId="164" fontId="3" fillId="3" borderId="0" xfId="1" applyNumberFormat="1" applyFont="1" applyFill="1" applyBorder="1" applyProtection="1"/>
    <xf numFmtId="0" fontId="3" fillId="3" borderId="16" xfId="9" applyFont="1" applyFill="1" applyBorder="1"/>
    <xf numFmtId="164" fontId="24" fillId="3" borderId="0" xfId="1" applyNumberFormat="1" applyFont="1" applyFill="1" applyBorder="1" applyAlignment="1" applyProtection="1">
      <alignment horizontal="center"/>
    </xf>
    <xf numFmtId="164" fontId="3" fillId="2" borderId="5" xfId="1" applyNumberFormat="1" applyFont="1" applyFill="1" applyBorder="1" applyAlignment="1" applyProtection="1"/>
    <xf numFmtId="0" fontId="3" fillId="0" borderId="8" xfId="9" applyFont="1" applyBorder="1"/>
    <xf numFmtId="164" fontId="3" fillId="2" borderId="1" xfId="1" applyNumberFormat="1" applyFont="1" applyFill="1" applyBorder="1" applyProtection="1"/>
    <xf numFmtId="0" fontId="3" fillId="2" borderId="0" xfId="9" applyFont="1" applyFill="1" applyAlignment="1">
      <alignment horizontal="right"/>
    </xf>
    <xf numFmtId="164" fontId="3" fillId="2" borderId="0" xfId="1" applyNumberFormat="1" applyFont="1" applyFill="1" applyBorder="1" applyProtection="1"/>
    <xf numFmtId="164" fontId="3" fillId="2" borderId="0" xfId="1" applyNumberFormat="1" applyFont="1" applyFill="1" applyBorder="1" applyAlignment="1" applyProtection="1"/>
    <xf numFmtId="164" fontId="3" fillId="3" borderId="0" xfId="1" applyNumberFormat="1" applyFont="1" applyFill="1" applyBorder="1" applyAlignment="1" applyProtection="1"/>
    <xf numFmtId="166" fontId="24" fillId="12" borderId="3" xfId="1" applyNumberFormat="1" applyFont="1" applyFill="1" applyBorder="1" applyAlignment="1" applyProtection="1">
      <alignment vertical="center"/>
    </xf>
    <xf numFmtId="164" fontId="3" fillId="0" borderId="0" xfId="1" applyNumberFormat="1" applyFont="1" applyBorder="1" applyProtection="1"/>
    <xf numFmtId="166" fontId="24" fillId="0" borderId="3" xfId="1" applyNumberFormat="1" applyFont="1" applyBorder="1" applyAlignment="1" applyProtection="1">
      <alignment vertical="center"/>
    </xf>
    <xf numFmtId="9" fontId="24" fillId="3" borderId="0" xfId="1" quotePrefix="1" applyNumberFormat="1" applyFont="1" applyFill="1" applyBorder="1" applyProtection="1"/>
    <xf numFmtId="10" fontId="24" fillId="3" borderId="3" xfId="1" applyNumberFormat="1" applyFont="1" applyFill="1" applyBorder="1" applyAlignment="1" applyProtection="1">
      <alignment vertical="center"/>
    </xf>
    <xf numFmtId="164" fontId="24" fillId="3" borderId="0" xfId="1" quotePrefix="1" applyNumberFormat="1" applyFont="1" applyFill="1" applyBorder="1" applyAlignment="1" applyProtection="1">
      <alignment horizontal="left"/>
    </xf>
    <xf numFmtId="10" fontId="24" fillId="3" borderId="3" xfId="10" applyNumberFormat="1" applyFont="1" applyFill="1" applyBorder="1" applyAlignment="1" applyProtection="1">
      <alignment vertical="center"/>
    </xf>
    <xf numFmtId="0" fontId="3" fillId="3" borderId="17" xfId="9" applyFont="1" applyFill="1" applyBorder="1"/>
    <xf numFmtId="0" fontId="3" fillId="3" borderId="18" xfId="9" applyFont="1" applyFill="1" applyBorder="1"/>
    <xf numFmtId="0" fontId="1" fillId="0" borderId="0" xfId="9"/>
    <xf numFmtId="0" fontId="19" fillId="7" borderId="49" xfId="5" applyFont="1" applyFill="1" applyBorder="1" applyAlignment="1" applyProtection="1">
      <alignment horizontal="center" vertical="top" wrapText="1"/>
      <protection locked="0"/>
    </xf>
    <xf numFmtId="0" fontId="19" fillId="7" borderId="37" xfId="5" applyFont="1" applyFill="1" applyBorder="1" applyAlignment="1" applyProtection="1">
      <alignment horizontal="center" vertical="center" wrapText="1"/>
      <protection locked="0"/>
    </xf>
    <xf numFmtId="0" fontId="7" fillId="0" borderId="0" xfId="5" applyFont="1" applyAlignment="1">
      <alignment wrapText="1"/>
    </xf>
    <xf numFmtId="44" fontId="0" fillId="0" borderId="16" xfId="0" applyNumberFormat="1" applyBorder="1" applyAlignment="1">
      <alignment horizontal="center" vertical="center"/>
    </xf>
    <xf numFmtId="44" fontId="0" fillId="0" borderId="18" xfId="0" applyNumberFormat="1" applyBorder="1" applyAlignment="1">
      <alignment horizontal="center" vertical="center"/>
    </xf>
    <xf numFmtId="0" fontId="1" fillId="0" borderId="0" xfId="0" applyFont="1" applyAlignment="1">
      <alignment horizontal="center"/>
    </xf>
    <xf numFmtId="0" fontId="3" fillId="7" borderId="75" xfId="9" applyFont="1" applyFill="1" applyBorder="1" applyProtection="1">
      <protection locked="0"/>
    </xf>
    <xf numFmtId="0" fontId="3" fillId="7" borderId="3" xfId="9" applyFont="1" applyFill="1" applyBorder="1" applyProtection="1">
      <protection locked="0"/>
    </xf>
    <xf numFmtId="166" fontId="3" fillId="7" borderId="3" xfId="9" applyNumberFormat="1" applyFont="1" applyFill="1" applyBorder="1" applyProtection="1">
      <protection locked="0"/>
    </xf>
    <xf numFmtId="0" fontId="3" fillId="7" borderId="3" xfId="9" applyFont="1" applyFill="1" applyBorder="1" applyAlignment="1" applyProtection="1">
      <alignment horizontal="center"/>
      <protection locked="0"/>
    </xf>
    <xf numFmtId="0" fontId="41" fillId="11" borderId="80" xfId="4" applyFont="1" applyFill="1" applyBorder="1" applyProtection="1"/>
    <xf numFmtId="0" fontId="9" fillId="11" borderId="80" xfId="4" applyFill="1" applyBorder="1" applyProtection="1"/>
    <xf numFmtId="0" fontId="8" fillId="6" borderId="83" xfId="6" applyFont="1" applyFill="1" applyBorder="1" applyAlignment="1">
      <alignment horizontal="center" vertical="center" wrapText="1"/>
    </xf>
    <xf numFmtId="0" fontId="12" fillId="0" borderId="0" xfId="0" applyFont="1" applyAlignment="1">
      <alignment horizontal="center" wrapText="1"/>
    </xf>
    <xf numFmtId="0" fontId="0" fillId="0" borderId="0" xfId="0" applyAlignment="1">
      <alignment vertical="center" wrapText="1"/>
    </xf>
    <xf numFmtId="171" fontId="7" fillId="6" borderId="61" xfId="12" applyNumberFormat="1" applyFont="1" applyFill="1" applyBorder="1" applyAlignment="1">
      <alignment horizontal="center"/>
    </xf>
    <xf numFmtId="171" fontId="0" fillId="0" borderId="0" xfId="0" applyNumberFormat="1"/>
    <xf numFmtId="171" fontId="1" fillId="0" borderId="0" xfId="0" applyNumberFormat="1" applyFont="1"/>
    <xf numFmtId="0" fontId="7" fillId="0" borderId="60" xfId="12" applyFont="1" applyBorder="1" applyAlignment="1">
      <alignment horizontal="right" wrapText="1"/>
    </xf>
    <xf numFmtId="0" fontId="7" fillId="0" borderId="60" xfId="12" applyFont="1" applyBorder="1" applyAlignment="1">
      <alignment wrapText="1"/>
    </xf>
    <xf numFmtId="166" fontId="3" fillId="0" borderId="39" xfId="1" applyNumberFormat="1" applyFont="1" applyFill="1" applyBorder="1" applyAlignment="1" applyProtection="1">
      <alignment horizontal="right"/>
    </xf>
    <xf numFmtId="0" fontId="19" fillId="7" borderId="37" xfId="3" applyFont="1" applyFill="1" applyBorder="1" applyAlignment="1" applyProtection="1">
      <alignment horizontal="center" vertical="center" wrapText="1"/>
      <protection locked="0"/>
    </xf>
    <xf numFmtId="164" fontId="24" fillId="0" borderId="0" xfId="1" applyNumberFormat="1" applyFont="1" applyFill="1" applyBorder="1" applyAlignment="1" applyProtection="1">
      <alignment horizontal="center"/>
    </xf>
    <xf numFmtId="44" fontId="19" fillId="7" borderId="21" xfId="6" applyNumberFormat="1" applyFont="1" applyFill="1" applyBorder="1" applyAlignment="1" applyProtection="1">
      <alignment horizontal="left" vertical="center" wrapText="1"/>
      <protection locked="0"/>
    </xf>
    <xf numFmtId="1" fontId="19" fillId="7" borderId="21" xfId="6" applyNumberFormat="1" applyFont="1" applyFill="1" applyBorder="1" applyAlignment="1" applyProtection="1">
      <alignment horizontal="center" vertical="center" wrapText="1"/>
      <protection locked="0"/>
    </xf>
    <xf numFmtId="0" fontId="19" fillId="7" borderId="84" xfId="6" applyFont="1" applyFill="1" applyBorder="1" applyAlignment="1" applyProtection="1">
      <alignment horizontal="center" vertical="center" wrapText="1"/>
      <protection locked="0"/>
    </xf>
    <xf numFmtId="171" fontId="3" fillId="7" borderId="76" xfId="9" applyNumberFormat="1" applyFont="1" applyFill="1" applyBorder="1" applyAlignment="1" applyProtection="1">
      <alignment horizontal="center" wrapText="1"/>
      <protection locked="0"/>
    </xf>
    <xf numFmtId="0" fontId="24" fillId="0" borderId="51" xfId="9" applyFont="1" applyBorder="1" applyAlignment="1">
      <alignment wrapText="1"/>
    </xf>
    <xf numFmtId="0" fontId="0" fillId="0" borderId="53" xfId="0" applyBorder="1"/>
    <xf numFmtId="0" fontId="0" fillId="0" borderId="56" xfId="0" applyBorder="1"/>
    <xf numFmtId="0" fontId="12" fillId="0" borderId="56" xfId="0" applyFont="1" applyBorder="1" applyAlignment="1">
      <alignment horizontal="center"/>
    </xf>
    <xf numFmtId="0" fontId="2" fillId="0" borderId="56" xfId="0" applyFont="1" applyBorder="1"/>
    <xf numFmtId="0" fontId="1" fillId="0" borderId="56" xfId="0" applyFont="1" applyBorder="1"/>
    <xf numFmtId="0" fontId="0" fillId="0" borderId="58" xfId="0" applyBorder="1"/>
    <xf numFmtId="168" fontId="9" fillId="0" borderId="23" xfId="4" applyNumberFormat="1" applyFill="1" applyBorder="1" applyAlignment="1" applyProtection="1">
      <alignment horizontal="left" wrapText="1"/>
    </xf>
    <xf numFmtId="0" fontId="9" fillId="0" borderId="0" xfId="4" applyFill="1" applyBorder="1" applyAlignment="1" applyProtection="1">
      <alignment wrapText="1"/>
    </xf>
    <xf numFmtId="0" fontId="9" fillId="0" borderId="0" xfId="4" applyProtection="1"/>
    <xf numFmtId="7" fontId="19" fillId="7" borderId="30" xfId="3" applyNumberFormat="1" applyFont="1" applyFill="1" applyBorder="1" applyAlignment="1" applyProtection="1">
      <alignment horizontal="center" vertical="center" wrapText="1"/>
      <protection locked="0"/>
    </xf>
    <xf numFmtId="0" fontId="7" fillId="3" borderId="21" xfId="6" applyFont="1" applyFill="1" applyBorder="1" applyAlignment="1">
      <alignment horizontal="right" wrapText="1"/>
    </xf>
    <xf numFmtId="0" fontId="7" fillId="3" borderId="21" xfId="6" applyFont="1" applyFill="1" applyBorder="1" applyAlignment="1">
      <alignment horizontal="right" vertical="center" wrapText="1"/>
    </xf>
    <xf numFmtId="0" fontId="7" fillId="0" borderId="49" xfId="7" applyFont="1" applyBorder="1" applyAlignment="1">
      <alignment vertical="center" wrapText="1"/>
    </xf>
    <xf numFmtId="0" fontId="21" fillId="11" borderId="80" xfId="0" applyFont="1" applyFill="1" applyBorder="1"/>
    <xf numFmtId="0" fontId="0" fillId="11" borderId="80" xfId="0" applyFill="1" applyBorder="1"/>
    <xf numFmtId="0" fontId="24" fillId="5" borderId="71" xfId="9" applyFont="1" applyFill="1" applyBorder="1" applyAlignment="1">
      <alignment horizontal="center"/>
    </xf>
    <xf numFmtId="0" fontId="24" fillId="5" borderId="72" xfId="9" applyFont="1" applyFill="1" applyBorder="1" applyAlignment="1">
      <alignment horizontal="center"/>
    </xf>
    <xf numFmtId="0" fontId="24" fillId="0" borderId="73" xfId="9" applyFont="1" applyBorder="1" applyAlignment="1">
      <alignment horizontal="center" vertical="center"/>
    </xf>
    <xf numFmtId="0" fontId="24" fillId="0" borderId="10" xfId="9" applyFont="1" applyBorder="1" applyAlignment="1">
      <alignment horizontal="center" vertical="center"/>
    </xf>
    <xf numFmtId="0" fontId="24" fillId="0" borderId="10" xfId="0" applyFont="1" applyBorder="1" applyAlignment="1">
      <alignment vertical="center" wrapText="1" readingOrder="1"/>
    </xf>
    <xf numFmtId="0" fontId="24" fillId="0" borderId="10" xfId="0" applyFont="1" applyBorder="1" applyAlignment="1">
      <alignment horizontal="center" vertical="center" wrapText="1" readingOrder="1"/>
    </xf>
    <xf numFmtId="0" fontId="24" fillId="0" borderId="16" xfId="9" applyFont="1" applyBorder="1" applyAlignment="1">
      <alignment horizontal="center" vertical="center" wrapText="1" readingOrder="1"/>
    </xf>
    <xf numFmtId="0" fontId="24" fillId="0" borderId="77" xfId="9" applyFont="1" applyBorder="1" applyAlignment="1">
      <alignment horizontal="right"/>
    </xf>
    <xf numFmtId="0" fontId="24" fillId="0" borderId="78" xfId="9" applyFont="1" applyBorder="1" applyAlignment="1">
      <alignment horizontal="right"/>
    </xf>
    <xf numFmtId="166" fontId="37" fillId="0" borderId="78" xfId="9" applyNumberFormat="1" applyFont="1" applyBorder="1"/>
    <xf numFmtId="0" fontId="3" fillId="0" borderId="78" xfId="9" applyFont="1" applyBorder="1" applyAlignment="1">
      <alignment horizontal="center"/>
    </xf>
    <xf numFmtId="171" fontId="3" fillId="0" borderId="79" xfId="9" applyNumberFormat="1" applyFont="1" applyBorder="1" applyAlignment="1">
      <alignment horizontal="center"/>
    </xf>
    <xf numFmtId="0" fontId="3" fillId="0" borderId="73" xfId="9" applyFont="1" applyBorder="1"/>
    <xf numFmtId="0" fontId="3" fillId="0" borderId="16" xfId="9" applyFont="1" applyBorder="1"/>
    <xf numFmtId="0" fontId="3" fillId="0" borderId="74" xfId="9" applyFont="1" applyBorder="1"/>
    <xf numFmtId="0" fontId="3" fillId="0" borderId="18" xfId="9" applyFont="1" applyBorder="1"/>
    <xf numFmtId="168" fontId="8" fillId="8" borderId="21" xfId="3" applyNumberFormat="1" applyFont="1" applyFill="1" applyBorder="1" applyAlignment="1">
      <alignment horizontal="right" wrapText="1"/>
    </xf>
    <xf numFmtId="7" fontId="19" fillId="7" borderId="30" xfId="3" applyNumberFormat="1" applyFont="1" applyFill="1" applyBorder="1" applyAlignment="1">
      <alignment horizontal="center" vertical="center" wrapText="1"/>
    </xf>
    <xf numFmtId="0" fontId="19" fillId="7" borderId="84" xfId="6" applyFont="1" applyFill="1" applyBorder="1" applyAlignment="1" applyProtection="1">
      <alignment horizontal="left" vertical="center" wrapText="1"/>
      <protection locked="0"/>
    </xf>
    <xf numFmtId="44" fontId="19" fillId="7" borderId="84" xfId="6" applyNumberFormat="1" applyFont="1" applyFill="1" applyBorder="1" applyAlignment="1" applyProtection="1">
      <alignment horizontal="left" vertical="center" wrapText="1"/>
      <protection locked="0"/>
    </xf>
    <xf numFmtId="1" fontId="19" fillId="7" borderId="84" xfId="6" applyNumberFormat="1" applyFont="1" applyFill="1" applyBorder="1" applyAlignment="1" applyProtection="1">
      <alignment horizontal="center" vertical="center" wrapText="1"/>
      <protection locked="0"/>
    </xf>
    <xf numFmtId="0" fontId="8" fillId="6" borderId="64" xfId="6" applyFont="1" applyFill="1" applyBorder="1" applyAlignment="1">
      <alignment horizontal="center" vertical="center" wrapText="1"/>
    </xf>
    <xf numFmtId="0" fontId="15" fillId="0" borderId="0" xfId="0" applyFont="1" applyAlignment="1">
      <alignment horizontal="left" vertical="center" wrapText="1"/>
    </xf>
    <xf numFmtId="4" fontId="3" fillId="4" borderId="0" xfId="1" applyNumberFormat="1" applyFont="1" applyFill="1" applyBorder="1" applyProtection="1"/>
    <xf numFmtId="0" fontId="40" fillId="0" borderId="86" xfId="9" applyFont="1" applyBorder="1" applyAlignment="1">
      <alignment horizontal="center" vertical="center" wrapText="1"/>
    </xf>
    <xf numFmtId="0" fontId="0" fillId="0" borderId="87" xfId="0" applyBorder="1"/>
    <xf numFmtId="0" fontId="9" fillId="0" borderId="0" xfId="4" applyProtection="1">
      <protection locked="0"/>
    </xf>
    <xf numFmtId="0" fontId="9" fillId="11" borderId="89" xfId="4" applyFill="1" applyBorder="1"/>
    <xf numFmtId="0" fontId="9" fillId="11" borderId="89" xfId="4" applyFill="1" applyBorder="1" applyProtection="1"/>
    <xf numFmtId="0" fontId="41" fillId="11" borderId="89" xfId="4" applyFont="1" applyFill="1" applyBorder="1" applyProtection="1"/>
    <xf numFmtId="0" fontId="9" fillId="11" borderId="89" xfId="4" applyFill="1" applyBorder="1" applyAlignment="1">
      <alignment wrapText="1"/>
    </xf>
    <xf numFmtId="0" fontId="9" fillId="11" borderId="80" xfId="4" applyFill="1" applyBorder="1"/>
    <xf numFmtId="0" fontId="12" fillId="0" borderId="0" xfId="0" applyFont="1" applyAlignment="1">
      <alignment horizontal="left"/>
    </xf>
    <xf numFmtId="0" fontId="0" fillId="0" borderId="0" xfId="0"/>
    <xf numFmtId="0" fontId="12" fillId="11" borderId="88" xfId="0" applyFont="1" applyFill="1" applyBorder="1" applyAlignment="1">
      <alignment horizontal="center" vertical="center"/>
    </xf>
    <xf numFmtId="0" fontId="12" fillId="11" borderId="81" xfId="0" applyFont="1" applyFill="1" applyBorder="1" applyAlignment="1">
      <alignment horizontal="center" vertical="center"/>
    </xf>
    <xf numFmtId="0" fontId="12" fillId="11" borderId="82" xfId="0" applyFont="1" applyFill="1" applyBorder="1" applyAlignment="1">
      <alignment horizontal="center" vertical="center"/>
    </xf>
    <xf numFmtId="0" fontId="24" fillId="5" borderId="71" xfId="9" applyFont="1" applyFill="1" applyBorder="1" applyAlignment="1">
      <alignment horizontal="center"/>
    </xf>
    <xf numFmtId="0" fontId="24" fillId="5" borderId="8" xfId="9" applyFont="1" applyFill="1" applyBorder="1" applyAlignment="1">
      <alignment horizontal="center"/>
    </xf>
    <xf numFmtId="0" fontId="24" fillId="5" borderId="72" xfId="9" applyFont="1" applyFill="1" applyBorder="1" applyAlignment="1">
      <alignment horizontal="center"/>
    </xf>
    <xf numFmtId="10" fontId="24" fillId="0" borderId="4" xfId="10" applyNumberFormat="1" applyFont="1" applyBorder="1" applyAlignment="1" applyProtection="1">
      <alignment horizontal="center" vertical="center"/>
    </xf>
    <xf numFmtId="10" fontId="24" fillId="0" borderId="9" xfId="10" applyNumberFormat="1" applyFont="1" applyBorder="1" applyAlignment="1" applyProtection="1">
      <alignment horizontal="center" vertical="center"/>
    </xf>
    <xf numFmtId="10" fontId="24" fillId="3" borderId="4" xfId="10" applyNumberFormat="1" applyFont="1" applyFill="1" applyBorder="1" applyAlignment="1" applyProtection="1">
      <alignment horizontal="center" vertical="center"/>
    </xf>
    <xf numFmtId="10" fontId="24" fillId="3" borderId="9" xfId="10" applyNumberFormat="1" applyFont="1" applyFill="1" applyBorder="1" applyAlignment="1" applyProtection="1">
      <alignment horizontal="center" vertical="center"/>
    </xf>
    <xf numFmtId="14" fontId="19" fillId="7" borderId="37" xfId="3" applyNumberFormat="1" applyFont="1" applyFill="1"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24" fillId="5" borderId="3" xfId="9" applyFont="1" applyFill="1" applyBorder="1" applyAlignment="1">
      <alignment horizontal="right" vertical="center"/>
    </xf>
    <xf numFmtId="0" fontId="43" fillId="3" borderId="3" xfId="9" applyFont="1" applyFill="1" applyBorder="1" applyAlignment="1">
      <alignment horizontal="right" vertical="center" wrapText="1"/>
    </xf>
    <xf numFmtId="164" fontId="24" fillId="5" borderId="3" xfId="1" applyNumberFormat="1" applyFont="1" applyFill="1" applyBorder="1" applyAlignment="1" applyProtection="1">
      <alignment horizontal="center" vertical="center" wrapText="1"/>
    </xf>
    <xf numFmtId="164" fontId="24" fillId="3" borderId="3" xfId="1" applyNumberFormat="1" applyFont="1" applyFill="1" applyBorder="1" applyAlignment="1" applyProtection="1">
      <alignment horizontal="center" vertical="center" wrapText="1"/>
    </xf>
    <xf numFmtId="164" fontId="3" fillId="5" borderId="3" xfId="1" applyNumberFormat="1" applyFont="1" applyFill="1" applyBorder="1" applyAlignment="1" applyProtection="1">
      <alignment horizontal="center" vertical="center"/>
    </xf>
    <xf numFmtId="164" fontId="3" fillId="3" borderId="3" xfId="1" applyNumberFormat="1" applyFont="1" applyFill="1" applyBorder="1" applyAlignment="1" applyProtection="1">
      <alignment horizontal="center" vertical="center"/>
    </xf>
    <xf numFmtId="166" fontId="3" fillId="0" borderId="38" xfId="1" applyNumberFormat="1" applyFont="1" applyFill="1" applyBorder="1" applyAlignment="1" applyProtection="1">
      <alignment horizontal="center"/>
    </xf>
    <xf numFmtId="166" fontId="3" fillId="0" borderId="40" xfId="1" applyNumberFormat="1" applyFont="1" applyFill="1" applyBorder="1" applyAlignment="1" applyProtection="1">
      <alignment horizontal="center"/>
    </xf>
    <xf numFmtId="166" fontId="3" fillId="0" borderId="39" xfId="1" applyNumberFormat="1" applyFont="1" applyFill="1" applyBorder="1" applyAlignment="1" applyProtection="1">
      <alignment horizontal="right"/>
    </xf>
    <xf numFmtId="166" fontId="3" fillId="0" borderId="3" xfId="1" applyNumberFormat="1" applyFont="1" applyFill="1" applyBorder="1" applyAlignment="1" applyProtection="1">
      <alignment horizontal="center"/>
    </xf>
    <xf numFmtId="166" fontId="3" fillId="0" borderId="3" xfId="11" applyNumberFormat="1" applyFont="1" applyFill="1" applyBorder="1" applyAlignment="1" applyProtection="1">
      <alignment horizontal="right"/>
    </xf>
    <xf numFmtId="166" fontId="3" fillId="0" borderId="41" xfId="11" applyNumberFormat="1" applyFont="1" applyFill="1" applyBorder="1" applyAlignment="1" applyProtection="1">
      <alignment horizontal="right"/>
    </xf>
    <xf numFmtId="4" fontId="3" fillId="4" borderId="11" xfId="1" applyNumberFormat="1" applyFont="1" applyFill="1" applyBorder="1" applyAlignment="1" applyProtection="1">
      <alignment horizontal="center"/>
    </xf>
    <xf numFmtId="164" fontId="3" fillId="4" borderId="11" xfId="1" applyNumberFormat="1" applyFont="1" applyFill="1" applyBorder="1" applyAlignment="1" applyProtection="1">
      <alignment horizontal="center"/>
    </xf>
    <xf numFmtId="0" fontId="19" fillId="7" borderId="37" xfId="3" applyFont="1" applyFill="1" applyBorder="1" applyAlignment="1" applyProtection="1">
      <alignment horizontal="center" vertical="center" wrapText="1"/>
      <protection locked="0"/>
    </xf>
    <xf numFmtId="0" fontId="19" fillId="7" borderId="43" xfId="3" applyFont="1" applyFill="1" applyBorder="1" applyAlignment="1" applyProtection="1">
      <alignment horizontal="center" vertical="center" wrapText="1"/>
      <protection locked="0"/>
    </xf>
    <xf numFmtId="0" fontId="19" fillId="7" borderId="44" xfId="3" applyFont="1" applyFill="1" applyBorder="1" applyAlignment="1" applyProtection="1">
      <alignment horizontal="center" vertical="center" wrapText="1"/>
      <protection locked="0"/>
    </xf>
    <xf numFmtId="4" fontId="19" fillId="7" borderId="47" xfId="3" applyNumberFormat="1" applyFont="1" applyFill="1" applyBorder="1" applyAlignment="1" applyProtection="1">
      <alignment horizontal="center" vertical="center" wrapText="1"/>
      <protection locked="0"/>
    </xf>
    <xf numFmtId="4" fontId="19" fillId="7" borderId="48" xfId="3" applyNumberFormat="1" applyFont="1" applyFill="1" applyBorder="1" applyAlignment="1" applyProtection="1">
      <alignment horizontal="center" vertical="center" wrapText="1"/>
      <protection locked="0"/>
    </xf>
    <xf numFmtId="4" fontId="19" fillId="7" borderId="47" xfId="3" applyNumberFormat="1" applyFont="1" applyFill="1" applyBorder="1" applyAlignment="1" applyProtection="1">
      <alignment horizontal="center" vertical="center"/>
      <protection locked="0"/>
    </xf>
    <xf numFmtId="4" fontId="0" fillId="0" borderId="48" xfId="0" applyNumberFormat="1" applyBorder="1" applyAlignment="1" applyProtection="1">
      <alignment horizontal="center" vertical="center"/>
      <protection locked="0"/>
    </xf>
    <xf numFmtId="0" fontId="3" fillId="0" borderId="40" xfId="9" applyFont="1" applyBorder="1" applyAlignment="1">
      <alignment horizontal="right"/>
    </xf>
    <xf numFmtId="0" fontId="3" fillId="0" borderId="39" xfId="9" applyFont="1" applyBorder="1" applyAlignment="1">
      <alignment horizontal="right"/>
    </xf>
    <xf numFmtId="166" fontId="3" fillId="0" borderId="6" xfId="1" applyNumberFormat="1" applyFont="1" applyFill="1" applyBorder="1" applyAlignment="1" applyProtection="1">
      <alignment horizontal="center"/>
    </xf>
    <xf numFmtId="166" fontId="37" fillId="12" borderId="38" xfId="1" applyNumberFormat="1" applyFont="1" applyFill="1" applyBorder="1" applyAlignment="1" applyProtection="1">
      <alignment horizontal="center"/>
    </xf>
    <xf numFmtId="166" fontId="37" fillId="12" borderId="6" xfId="1" applyNumberFormat="1" applyFont="1" applyFill="1" applyBorder="1" applyAlignment="1" applyProtection="1">
      <alignment horizontal="center"/>
    </xf>
    <xf numFmtId="4" fontId="19" fillId="7" borderId="45" xfId="3" applyNumberFormat="1" applyFont="1" applyFill="1" applyBorder="1" applyAlignment="1" applyProtection="1">
      <alignment horizontal="center" vertical="center"/>
      <protection locked="0"/>
    </xf>
    <xf numFmtId="4" fontId="19" fillId="7" borderId="46" xfId="3" applyNumberFormat="1" applyFont="1" applyFill="1" applyBorder="1" applyAlignment="1" applyProtection="1">
      <alignment horizontal="center" vertical="center"/>
      <protection locked="0"/>
    </xf>
    <xf numFmtId="4" fontId="0" fillId="0" borderId="46" xfId="0" applyNumberFormat="1" applyBorder="1" applyAlignment="1" applyProtection="1">
      <alignment horizontal="center" vertical="center"/>
      <protection locked="0"/>
    </xf>
    <xf numFmtId="164" fontId="24" fillId="0" borderId="0" xfId="1" applyNumberFormat="1" applyFont="1" applyBorder="1" applyAlignment="1" applyProtection="1">
      <alignment horizontal="center" wrapText="1"/>
    </xf>
    <xf numFmtId="164" fontId="24" fillId="0" borderId="0" xfId="1" applyNumberFormat="1" applyFont="1" applyFill="1" applyBorder="1" applyAlignment="1" applyProtection="1">
      <alignment horizontal="center"/>
    </xf>
    <xf numFmtId="164" fontId="3" fillId="4" borderId="5" xfId="1" applyNumberFormat="1" applyFont="1" applyFill="1" applyBorder="1" applyAlignment="1" applyProtection="1">
      <alignment horizontal="center"/>
    </xf>
    <xf numFmtId="164" fontId="24" fillId="0" borderId="0" xfId="1" applyNumberFormat="1" applyFont="1" applyFill="1" applyBorder="1" applyAlignment="1" applyProtection="1">
      <alignment horizontal="center" wrapText="1"/>
    </xf>
    <xf numFmtId="166" fontId="3" fillId="0" borderId="4" xfId="11" applyNumberFormat="1" applyFont="1" applyFill="1" applyBorder="1" applyAlignment="1" applyProtection="1">
      <alignment horizontal="right"/>
    </xf>
    <xf numFmtId="166" fontId="3" fillId="0" borderId="9" xfId="11" applyNumberFormat="1" applyFont="1" applyFill="1" applyBorder="1" applyAlignment="1" applyProtection="1">
      <alignment horizontal="right"/>
    </xf>
    <xf numFmtId="0" fontId="24" fillId="0" borderId="8" xfId="9" applyFont="1" applyBorder="1" applyAlignment="1">
      <alignment horizontal="left"/>
    </xf>
    <xf numFmtId="0" fontId="24" fillId="0" borderId="0" xfId="9" applyFont="1" applyAlignment="1">
      <alignment horizontal="left"/>
    </xf>
    <xf numFmtId="0" fontId="24" fillId="0" borderId="12" xfId="9" applyFont="1" applyBorder="1" applyAlignment="1">
      <alignment horizontal="left"/>
    </xf>
    <xf numFmtId="0" fontId="12" fillId="0" borderId="13" xfId="0" applyFont="1" applyBorder="1" applyAlignment="1">
      <alignment horizontal="center" vertical="center"/>
    </xf>
    <xf numFmtId="0" fontId="12" fillId="0" borderId="8" xfId="0" applyFont="1" applyBorder="1" applyAlignment="1">
      <alignment horizontal="center" vertical="center"/>
    </xf>
    <xf numFmtId="0" fontId="12" fillId="0" borderId="17" xfId="0" applyFont="1" applyBorder="1" applyAlignment="1">
      <alignment horizontal="center" vertical="center"/>
    </xf>
    <xf numFmtId="0" fontId="12" fillId="0" borderId="1" xfId="0" applyFont="1" applyBorder="1" applyAlignment="1">
      <alignment horizontal="center" vertical="center"/>
    </xf>
    <xf numFmtId="44" fontId="38" fillId="0" borderId="50" xfId="0" applyNumberFormat="1" applyFont="1" applyBorder="1" applyAlignment="1">
      <alignment horizontal="center" vertical="center"/>
    </xf>
    <xf numFmtId="44" fontId="38" fillId="0" borderId="52" xfId="0" applyNumberFormat="1" applyFont="1" applyBorder="1" applyAlignment="1">
      <alignment horizontal="center" vertical="center"/>
    </xf>
    <xf numFmtId="0" fontId="40" fillId="0" borderId="85" xfId="9" applyFont="1" applyBorder="1" applyAlignment="1">
      <alignment horizontal="center" vertical="center" wrapText="1"/>
    </xf>
    <xf numFmtId="0" fontId="40" fillId="0" borderId="16" xfId="9" applyFont="1" applyBorder="1" applyAlignment="1">
      <alignment horizontal="center" vertical="center" wrapText="1"/>
    </xf>
    <xf numFmtId="0" fontId="40" fillId="0" borderId="70" xfId="9" applyFont="1" applyBorder="1" applyAlignment="1">
      <alignment horizontal="center" vertical="center" wrapText="1"/>
    </xf>
    <xf numFmtId="0" fontId="40" fillId="0" borderId="69" xfId="9" applyFont="1" applyBorder="1" applyAlignment="1">
      <alignment horizontal="center" vertical="center" wrapText="1"/>
    </xf>
  </cellXfs>
  <cellStyles count="13">
    <cellStyle name="Comma" xfId="1" builtinId="3"/>
    <cellStyle name="Currency 2" xfId="11" xr:uid="{00000000-0005-0000-0000-000001000000}"/>
    <cellStyle name="Hyperlink" xfId="4" builtinId="8"/>
    <cellStyle name="Normal" xfId="0" builtinId="0"/>
    <cellStyle name="Normal 2" xfId="9" xr:uid="{00000000-0005-0000-0000-000004000000}"/>
    <cellStyle name="Normal_Budget (Cam Insert)" xfId="2" xr:uid="{00000000-0005-0000-0000-000005000000}"/>
    <cellStyle name="Normal_Contact Information" xfId="5" xr:uid="{00000000-0005-0000-0000-000006000000}"/>
    <cellStyle name="Normal_Sheet1" xfId="3" xr:uid="{00000000-0005-0000-0000-000007000000}"/>
    <cellStyle name="Normal_Sheet2" xfId="12" xr:uid="{00000000-0005-0000-0000-000008000000}"/>
    <cellStyle name="Normal_Sheet3" xfId="6" xr:uid="{00000000-0005-0000-0000-000009000000}"/>
    <cellStyle name="Normal_Sheet4" xfId="8" xr:uid="{00000000-0005-0000-0000-00000A000000}"/>
    <cellStyle name="Normal_Treatments" xfId="7" xr:uid="{00000000-0005-0000-0000-00000B000000}"/>
    <cellStyle name="Percent 2" xfId="10" xr:uid="{00000000-0005-0000-0000-00000C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1617937</xdr:colOff>
      <xdr:row>0</xdr:row>
      <xdr:rowOff>0</xdr:rowOff>
    </xdr:from>
    <xdr:to>
      <xdr:col>3</xdr:col>
      <xdr:colOff>1</xdr:colOff>
      <xdr:row>1</xdr:row>
      <xdr:rowOff>153898</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80644" y="0"/>
          <a:ext cx="706164" cy="31812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411480</xdr:colOff>
          <xdr:row>24</xdr:row>
          <xdr:rowOff>22860</xdr:rowOff>
        </xdr:from>
        <xdr:to>
          <xdr:col>0</xdr:col>
          <xdr:colOff>685800</xdr:colOff>
          <xdr:row>24</xdr:row>
          <xdr:rowOff>152400</xdr:rowOff>
        </xdr:to>
        <xdr:sp macro="" textlink="">
          <xdr:nvSpPr>
            <xdr:cNvPr id="31754" name="Check Box 10" hidden="1">
              <a:extLst>
                <a:ext uri="{63B3BB69-23CF-44E3-9099-C40C66FF867C}">
                  <a14:compatExt spid="_x0000_s31754"/>
                </a:ext>
                <a:ext uri="{FF2B5EF4-FFF2-40B4-BE49-F238E27FC236}">
                  <a16:creationId xmlns:a16="http://schemas.microsoft.com/office/drawing/2014/main" id="{00000000-0008-0000-0100-00000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4</xdr:row>
          <xdr:rowOff>7620</xdr:rowOff>
        </xdr:from>
        <xdr:to>
          <xdr:col>4</xdr:col>
          <xdr:colOff>1082040</xdr:colOff>
          <xdr:row>4</xdr:row>
          <xdr:rowOff>144780</xdr:rowOff>
        </xdr:to>
        <xdr:sp macro="" textlink="">
          <xdr:nvSpPr>
            <xdr:cNvPr id="31773" name="Check Box 29" hidden="1">
              <a:extLst>
                <a:ext uri="{63B3BB69-23CF-44E3-9099-C40C66FF867C}">
                  <a14:compatExt spid="_x0000_s31773"/>
                </a:ext>
                <a:ext uri="{FF2B5EF4-FFF2-40B4-BE49-F238E27FC236}">
                  <a16:creationId xmlns:a16="http://schemas.microsoft.com/office/drawing/2014/main" id="{00000000-0008-0000-0100-00001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6</xdr:row>
          <xdr:rowOff>22860</xdr:rowOff>
        </xdr:from>
        <xdr:to>
          <xdr:col>4</xdr:col>
          <xdr:colOff>1074420</xdr:colOff>
          <xdr:row>6</xdr:row>
          <xdr:rowOff>152400</xdr:rowOff>
        </xdr:to>
        <xdr:sp macro="" textlink="">
          <xdr:nvSpPr>
            <xdr:cNvPr id="31777" name="Check Box 33" hidden="1">
              <a:extLst>
                <a:ext uri="{63B3BB69-23CF-44E3-9099-C40C66FF867C}">
                  <a14:compatExt spid="_x0000_s31777"/>
                </a:ext>
                <a:ext uri="{FF2B5EF4-FFF2-40B4-BE49-F238E27FC236}">
                  <a16:creationId xmlns:a16="http://schemas.microsoft.com/office/drawing/2014/main" id="{00000000-0008-0000-0100-00002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25</xdr:row>
          <xdr:rowOff>22860</xdr:rowOff>
        </xdr:from>
        <xdr:to>
          <xdr:col>0</xdr:col>
          <xdr:colOff>685800</xdr:colOff>
          <xdr:row>25</xdr:row>
          <xdr:rowOff>152400</xdr:rowOff>
        </xdr:to>
        <xdr:sp macro="" textlink="">
          <xdr:nvSpPr>
            <xdr:cNvPr id="31778" name="Check Box 34" hidden="1">
              <a:extLst>
                <a:ext uri="{63B3BB69-23CF-44E3-9099-C40C66FF867C}">
                  <a14:compatExt spid="_x0000_s31778"/>
                </a:ext>
                <a:ext uri="{FF2B5EF4-FFF2-40B4-BE49-F238E27FC236}">
                  <a16:creationId xmlns:a16="http://schemas.microsoft.com/office/drawing/2014/main" id="{00000000-0008-0000-0100-00002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27</xdr:row>
          <xdr:rowOff>22860</xdr:rowOff>
        </xdr:from>
        <xdr:to>
          <xdr:col>0</xdr:col>
          <xdr:colOff>685800</xdr:colOff>
          <xdr:row>27</xdr:row>
          <xdr:rowOff>152400</xdr:rowOff>
        </xdr:to>
        <xdr:sp macro="" textlink="">
          <xdr:nvSpPr>
            <xdr:cNvPr id="31779" name="Check Box 35" hidden="1">
              <a:extLst>
                <a:ext uri="{63B3BB69-23CF-44E3-9099-C40C66FF867C}">
                  <a14:compatExt spid="_x0000_s31779"/>
                </a:ext>
                <a:ext uri="{FF2B5EF4-FFF2-40B4-BE49-F238E27FC236}">
                  <a16:creationId xmlns:a16="http://schemas.microsoft.com/office/drawing/2014/main" id="{00000000-0008-0000-0100-00002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29</xdr:row>
          <xdr:rowOff>22860</xdr:rowOff>
        </xdr:from>
        <xdr:to>
          <xdr:col>0</xdr:col>
          <xdr:colOff>685800</xdr:colOff>
          <xdr:row>29</xdr:row>
          <xdr:rowOff>152400</xdr:rowOff>
        </xdr:to>
        <xdr:sp macro="" textlink="">
          <xdr:nvSpPr>
            <xdr:cNvPr id="31780" name="Check Box 36" hidden="1">
              <a:extLst>
                <a:ext uri="{63B3BB69-23CF-44E3-9099-C40C66FF867C}">
                  <a14:compatExt spid="_x0000_s31780"/>
                </a:ext>
                <a:ext uri="{FF2B5EF4-FFF2-40B4-BE49-F238E27FC236}">
                  <a16:creationId xmlns:a16="http://schemas.microsoft.com/office/drawing/2014/main" id="{00000000-0008-0000-0100-00002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30</xdr:row>
          <xdr:rowOff>22860</xdr:rowOff>
        </xdr:from>
        <xdr:to>
          <xdr:col>0</xdr:col>
          <xdr:colOff>685800</xdr:colOff>
          <xdr:row>30</xdr:row>
          <xdr:rowOff>152400</xdr:rowOff>
        </xdr:to>
        <xdr:sp macro="" textlink="">
          <xdr:nvSpPr>
            <xdr:cNvPr id="31781" name="Check Box 37" hidden="1">
              <a:extLst>
                <a:ext uri="{63B3BB69-23CF-44E3-9099-C40C66FF867C}">
                  <a14:compatExt spid="_x0000_s31781"/>
                </a:ext>
                <a:ext uri="{FF2B5EF4-FFF2-40B4-BE49-F238E27FC236}">
                  <a16:creationId xmlns:a16="http://schemas.microsoft.com/office/drawing/2014/main" id="{00000000-0008-0000-0100-00002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28</xdr:row>
          <xdr:rowOff>22860</xdr:rowOff>
        </xdr:from>
        <xdr:to>
          <xdr:col>0</xdr:col>
          <xdr:colOff>685800</xdr:colOff>
          <xdr:row>28</xdr:row>
          <xdr:rowOff>152400</xdr:rowOff>
        </xdr:to>
        <xdr:sp macro="" textlink="">
          <xdr:nvSpPr>
            <xdr:cNvPr id="31782" name="Check Box 38" hidden="1">
              <a:extLst>
                <a:ext uri="{63B3BB69-23CF-44E3-9099-C40C66FF867C}">
                  <a14:compatExt spid="_x0000_s31782"/>
                </a:ext>
                <a:ext uri="{FF2B5EF4-FFF2-40B4-BE49-F238E27FC236}">
                  <a16:creationId xmlns:a16="http://schemas.microsoft.com/office/drawing/2014/main" id="{00000000-0008-0000-0100-00002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32</xdr:row>
          <xdr:rowOff>22860</xdr:rowOff>
        </xdr:from>
        <xdr:to>
          <xdr:col>0</xdr:col>
          <xdr:colOff>685800</xdr:colOff>
          <xdr:row>32</xdr:row>
          <xdr:rowOff>152400</xdr:rowOff>
        </xdr:to>
        <xdr:sp macro="" textlink="">
          <xdr:nvSpPr>
            <xdr:cNvPr id="31783" name="Check Box 39" hidden="1">
              <a:extLst>
                <a:ext uri="{63B3BB69-23CF-44E3-9099-C40C66FF867C}">
                  <a14:compatExt spid="_x0000_s31783"/>
                </a:ext>
                <a:ext uri="{FF2B5EF4-FFF2-40B4-BE49-F238E27FC236}">
                  <a16:creationId xmlns:a16="http://schemas.microsoft.com/office/drawing/2014/main" id="{00000000-0008-0000-0100-00002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33</xdr:row>
          <xdr:rowOff>22860</xdr:rowOff>
        </xdr:from>
        <xdr:to>
          <xdr:col>0</xdr:col>
          <xdr:colOff>685800</xdr:colOff>
          <xdr:row>33</xdr:row>
          <xdr:rowOff>152400</xdr:rowOff>
        </xdr:to>
        <xdr:sp macro="" textlink="">
          <xdr:nvSpPr>
            <xdr:cNvPr id="31784" name="Check Box 40" hidden="1">
              <a:extLst>
                <a:ext uri="{63B3BB69-23CF-44E3-9099-C40C66FF867C}">
                  <a14:compatExt spid="_x0000_s31784"/>
                </a:ext>
                <a:ext uri="{FF2B5EF4-FFF2-40B4-BE49-F238E27FC236}">
                  <a16:creationId xmlns:a16="http://schemas.microsoft.com/office/drawing/2014/main" id="{00000000-0008-0000-0100-00002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3</xdr:row>
          <xdr:rowOff>22860</xdr:rowOff>
        </xdr:from>
        <xdr:to>
          <xdr:col>0</xdr:col>
          <xdr:colOff>685800</xdr:colOff>
          <xdr:row>3</xdr:row>
          <xdr:rowOff>152400</xdr:rowOff>
        </xdr:to>
        <xdr:sp macro="" textlink="">
          <xdr:nvSpPr>
            <xdr:cNvPr id="31786" name="Check Box 42" hidden="1">
              <a:extLst>
                <a:ext uri="{63B3BB69-23CF-44E3-9099-C40C66FF867C}">
                  <a14:compatExt spid="_x0000_s31786"/>
                </a:ext>
                <a:ext uri="{FF2B5EF4-FFF2-40B4-BE49-F238E27FC236}">
                  <a16:creationId xmlns:a16="http://schemas.microsoft.com/office/drawing/2014/main" id="{00000000-0008-0000-0100-00002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4</xdr:row>
          <xdr:rowOff>22860</xdr:rowOff>
        </xdr:from>
        <xdr:to>
          <xdr:col>0</xdr:col>
          <xdr:colOff>685800</xdr:colOff>
          <xdr:row>4</xdr:row>
          <xdr:rowOff>152400</xdr:rowOff>
        </xdr:to>
        <xdr:sp macro="" textlink="">
          <xdr:nvSpPr>
            <xdr:cNvPr id="31787" name="Check Box 43" hidden="1">
              <a:extLst>
                <a:ext uri="{63B3BB69-23CF-44E3-9099-C40C66FF867C}">
                  <a14:compatExt spid="_x0000_s31787"/>
                </a:ext>
                <a:ext uri="{FF2B5EF4-FFF2-40B4-BE49-F238E27FC236}">
                  <a16:creationId xmlns:a16="http://schemas.microsoft.com/office/drawing/2014/main" id="{00000000-0008-0000-0100-00002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5</xdr:row>
          <xdr:rowOff>22860</xdr:rowOff>
        </xdr:from>
        <xdr:to>
          <xdr:col>0</xdr:col>
          <xdr:colOff>685800</xdr:colOff>
          <xdr:row>5</xdr:row>
          <xdr:rowOff>152400</xdr:rowOff>
        </xdr:to>
        <xdr:sp macro="" textlink="">
          <xdr:nvSpPr>
            <xdr:cNvPr id="31788" name="Check Box 44" hidden="1">
              <a:extLst>
                <a:ext uri="{63B3BB69-23CF-44E3-9099-C40C66FF867C}">
                  <a14:compatExt spid="_x0000_s31788"/>
                </a:ext>
                <a:ext uri="{FF2B5EF4-FFF2-40B4-BE49-F238E27FC236}">
                  <a16:creationId xmlns:a16="http://schemas.microsoft.com/office/drawing/2014/main" id="{00000000-0008-0000-0100-00002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6</xdr:row>
          <xdr:rowOff>22860</xdr:rowOff>
        </xdr:from>
        <xdr:to>
          <xdr:col>0</xdr:col>
          <xdr:colOff>685800</xdr:colOff>
          <xdr:row>6</xdr:row>
          <xdr:rowOff>152400</xdr:rowOff>
        </xdr:to>
        <xdr:sp macro="" textlink="">
          <xdr:nvSpPr>
            <xdr:cNvPr id="31789" name="Check Box 45" hidden="1">
              <a:extLst>
                <a:ext uri="{63B3BB69-23CF-44E3-9099-C40C66FF867C}">
                  <a14:compatExt spid="_x0000_s31789"/>
                </a:ext>
                <a:ext uri="{FF2B5EF4-FFF2-40B4-BE49-F238E27FC236}">
                  <a16:creationId xmlns:a16="http://schemas.microsoft.com/office/drawing/2014/main" id="{00000000-0008-0000-0100-00002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14</xdr:row>
          <xdr:rowOff>22860</xdr:rowOff>
        </xdr:from>
        <xdr:to>
          <xdr:col>0</xdr:col>
          <xdr:colOff>685800</xdr:colOff>
          <xdr:row>14</xdr:row>
          <xdr:rowOff>152400</xdr:rowOff>
        </xdr:to>
        <xdr:sp macro="" textlink="">
          <xdr:nvSpPr>
            <xdr:cNvPr id="31790" name="Check Box 46" hidden="1">
              <a:extLst>
                <a:ext uri="{63B3BB69-23CF-44E3-9099-C40C66FF867C}">
                  <a14:compatExt spid="_x0000_s31790"/>
                </a:ext>
                <a:ext uri="{FF2B5EF4-FFF2-40B4-BE49-F238E27FC236}">
                  <a16:creationId xmlns:a16="http://schemas.microsoft.com/office/drawing/2014/main" id="{00000000-0008-0000-0100-00002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15</xdr:row>
          <xdr:rowOff>22860</xdr:rowOff>
        </xdr:from>
        <xdr:to>
          <xdr:col>0</xdr:col>
          <xdr:colOff>685800</xdr:colOff>
          <xdr:row>15</xdr:row>
          <xdr:rowOff>152400</xdr:rowOff>
        </xdr:to>
        <xdr:sp macro="" textlink="">
          <xdr:nvSpPr>
            <xdr:cNvPr id="31791" name="Check Box 47" hidden="1">
              <a:extLst>
                <a:ext uri="{63B3BB69-23CF-44E3-9099-C40C66FF867C}">
                  <a14:compatExt spid="_x0000_s31791"/>
                </a:ext>
                <a:ext uri="{FF2B5EF4-FFF2-40B4-BE49-F238E27FC236}">
                  <a16:creationId xmlns:a16="http://schemas.microsoft.com/office/drawing/2014/main" id="{00000000-0008-0000-0100-00002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16</xdr:row>
          <xdr:rowOff>22860</xdr:rowOff>
        </xdr:from>
        <xdr:to>
          <xdr:col>0</xdr:col>
          <xdr:colOff>685800</xdr:colOff>
          <xdr:row>16</xdr:row>
          <xdr:rowOff>152400</xdr:rowOff>
        </xdr:to>
        <xdr:sp macro="" textlink="">
          <xdr:nvSpPr>
            <xdr:cNvPr id="31792" name="Check Box 48" hidden="1">
              <a:extLst>
                <a:ext uri="{63B3BB69-23CF-44E3-9099-C40C66FF867C}">
                  <a14:compatExt spid="_x0000_s31792"/>
                </a:ext>
                <a:ext uri="{FF2B5EF4-FFF2-40B4-BE49-F238E27FC236}">
                  <a16:creationId xmlns:a16="http://schemas.microsoft.com/office/drawing/2014/main" id="{00000000-0008-0000-0100-00003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3</xdr:row>
          <xdr:rowOff>22860</xdr:rowOff>
        </xdr:from>
        <xdr:to>
          <xdr:col>4</xdr:col>
          <xdr:colOff>708660</xdr:colOff>
          <xdr:row>3</xdr:row>
          <xdr:rowOff>144780</xdr:rowOff>
        </xdr:to>
        <xdr:sp macro="" textlink="">
          <xdr:nvSpPr>
            <xdr:cNvPr id="31794" name="Check Box 50" hidden="1">
              <a:extLst>
                <a:ext uri="{63B3BB69-23CF-44E3-9099-C40C66FF867C}">
                  <a14:compatExt spid="_x0000_s31794"/>
                </a:ext>
                <a:ext uri="{FF2B5EF4-FFF2-40B4-BE49-F238E27FC236}">
                  <a16:creationId xmlns:a16="http://schemas.microsoft.com/office/drawing/2014/main" id="{00000000-0008-0000-0100-00003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967740</xdr:colOff>
          <xdr:row>3</xdr:row>
          <xdr:rowOff>30480</xdr:rowOff>
        </xdr:from>
        <xdr:to>
          <xdr:col>5</xdr:col>
          <xdr:colOff>30480</xdr:colOff>
          <xdr:row>3</xdr:row>
          <xdr:rowOff>152400</xdr:rowOff>
        </xdr:to>
        <xdr:sp macro="" textlink="">
          <xdr:nvSpPr>
            <xdr:cNvPr id="31795" name="Check Box 51" hidden="1">
              <a:extLst>
                <a:ext uri="{63B3BB69-23CF-44E3-9099-C40C66FF867C}">
                  <a14:compatExt spid="_x0000_s31795"/>
                </a:ext>
                <a:ext uri="{FF2B5EF4-FFF2-40B4-BE49-F238E27FC236}">
                  <a16:creationId xmlns:a16="http://schemas.microsoft.com/office/drawing/2014/main" id="{00000000-0008-0000-0100-00003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3</xdr:row>
          <xdr:rowOff>22860</xdr:rowOff>
        </xdr:from>
        <xdr:to>
          <xdr:col>4</xdr:col>
          <xdr:colOff>365760</xdr:colOff>
          <xdr:row>3</xdr:row>
          <xdr:rowOff>152400</xdr:rowOff>
        </xdr:to>
        <xdr:sp macro="" textlink="">
          <xdr:nvSpPr>
            <xdr:cNvPr id="31797" name="Check Box 53" hidden="1">
              <a:extLst>
                <a:ext uri="{63B3BB69-23CF-44E3-9099-C40C66FF867C}">
                  <a14:compatExt spid="_x0000_s31797"/>
                </a:ext>
                <a:ext uri="{FF2B5EF4-FFF2-40B4-BE49-F238E27FC236}">
                  <a16:creationId xmlns:a16="http://schemas.microsoft.com/office/drawing/2014/main" id="{00000000-0008-0000-0100-00003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4</xdr:row>
          <xdr:rowOff>0</xdr:rowOff>
        </xdr:from>
        <xdr:to>
          <xdr:col>4</xdr:col>
          <xdr:colOff>426720</xdr:colOff>
          <xdr:row>4</xdr:row>
          <xdr:rowOff>152400</xdr:rowOff>
        </xdr:to>
        <xdr:sp macro="" textlink="">
          <xdr:nvSpPr>
            <xdr:cNvPr id="31799" name="Check Box 55" hidden="1">
              <a:extLst>
                <a:ext uri="{63B3BB69-23CF-44E3-9099-C40C66FF867C}">
                  <a14:compatExt spid="_x0000_s31799"/>
                </a:ext>
                <a:ext uri="{FF2B5EF4-FFF2-40B4-BE49-F238E27FC236}">
                  <a16:creationId xmlns:a16="http://schemas.microsoft.com/office/drawing/2014/main" id="{00000000-0008-0000-0100-00003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6</xdr:row>
          <xdr:rowOff>7620</xdr:rowOff>
        </xdr:from>
        <xdr:to>
          <xdr:col>4</xdr:col>
          <xdr:colOff>495300</xdr:colOff>
          <xdr:row>6</xdr:row>
          <xdr:rowOff>144780</xdr:rowOff>
        </xdr:to>
        <xdr:sp macro="" textlink="">
          <xdr:nvSpPr>
            <xdr:cNvPr id="31800" name="Check Box 56" hidden="1">
              <a:extLst>
                <a:ext uri="{63B3BB69-23CF-44E3-9099-C40C66FF867C}">
                  <a14:compatExt spid="_x0000_s31800"/>
                </a:ext>
                <a:ext uri="{FF2B5EF4-FFF2-40B4-BE49-F238E27FC236}">
                  <a16:creationId xmlns:a16="http://schemas.microsoft.com/office/drawing/2014/main" id="{00000000-0008-0000-0100-00003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11</xdr:row>
          <xdr:rowOff>22860</xdr:rowOff>
        </xdr:from>
        <xdr:to>
          <xdr:col>0</xdr:col>
          <xdr:colOff>685800</xdr:colOff>
          <xdr:row>11</xdr:row>
          <xdr:rowOff>152400</xdr:rowOff>
        </xdr:to>
        <xdr:sp macro="" textlink="">
          <xdr:nvSpPr>
            <xdr:cNvPr id="31802" name="Check Box 58" hidden="1">
              <a:extLst>
                <a:ext uri="{63B3BB69-23CF-44E3-9099-C40C66FF867C}">
                  <a14:compatExt spid="_x0000_s31802"/>
                </a:ext>
                <a:ext uri="{FF2B5EF4-FFF2-40B4-BE49-F238E27FC236}">
                  <a16:creationId xmlns:a16="http://schemas.microsoft.com/office/drawing/2014/main" id="{00000000-0008-0000-0100-00003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2</xdr:row>
          <xdr:rowOff>22860</xdr:rowOff>
        </xdr:from>
        <xdr:to>
          <xdr:col>4</xdr:col>
          <xdr:colOff>708660</xdr:colOff>
          <xdr:row>2</xdr:row>
          <xdr:rowOff>144780</xdr:rowOff>
        </xdr:to>
        <xdr:sp macro="" textlink="">
          <xdr:nvSpPr>
            <xdr:cNvPr id="31803" name="Check Box 59" hidden="1">
              <a:extLst>
                <a:ext uri="{63B3BB69-23CF-44E3-9099-C40C66FF867C}">
                  <a14:compatExt spid="_x0000_s31803"/>
                </a:ext>
                <a:ext uri="{FF2B5EF4-FFF2-40B4-BE49-F238E27FC236}">
                  <a16:creationId xmlns:a16="http://schemas.microsoft.com/office/drawing/2014/main" id="{00000000-0008-0000-0100-00003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967740</xdr:colOff>
          <xdr:row>2</xdr:row>
          <xdr:rowOff>22860</xdr:rowOff>
        </xdr:from>
        <xdr:to>
          <xdr:col>5</xdr:col>
          <xdr:colOff>30480</xdr:colOff>
          <xdr:row>2</xdr:row>
          <xdr:rowOff>144780</xdr:rowOff>
        </xdr:to>
        <xdr:sp macro="" textlink="">
          <xdr:nvSpPr>
            <xdr:cNvPr id="31804" name="Check Box 60" hidden="1">
              <a:extLst>
                <a:ext uri="{63B3BB69-23CF-44E3-9099-C40C66FF867C}">
                  <a14:compatExt spid="_x0000_s31804"/>
                </a:ext>
                <a:ext uri="{FF2B5EF4-FFF2-40B4-BE49-F238E27FC236}">
                  <a16:creationId xmlns:a16="http://schemas.microsoft.com/office/drawing/2014/main" id="{00000000-0008-0000-0100-00003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2</xdr:row>
          <xdr:rowOff>22860</xdr:rowOff>
        </xdr:from>
        <xdr:to>
          <xdr:col>4</xdr:col>
          <xdr:colOff>365760</xdr:colOff>
          <xdr:row>2</xdr:row>
          <xdr:rowOff>152400</xdr:rowOff>
        </xdr:to>
        <xdr:sp macro="" textlink="">
          <xdr:nvSpPr>
            <xdr:cNvPr id="31805" name="Check Box 61" hidden="1">
              <a:extLst>
                <a:ext uri="{63B3BB69-23CF-44E3-9099-C40C66FF867C}">
                  <a14:compatExt spid="_x0000_s31805"/>
                </a:ext>
                <a:ext uri="{FF2B5EF4-FFF2-40B4-BE49-F238E27FC236}">
                  <a16:creationId xmlns:a16="http://schemas.microsoft.com/office/drawing/2014/main" id="{00000000-0008-0000-0100-00003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11</xdr:row>
          <xdr:rowOff>22860</xdr:rowOff>
        </xdr:from>
        <xdr:to>
          <xdr:col>0</xdr:col>
          <xdr:colOff>685800</xdr:colOff>
          <xdr:row>11</xdr:row>
          <xdr:rowOff>152400</xdr:rowOff>
        </xdr:to>
        <xdr:sp macro="" textlink="">
          <xdr:nvSpPr>
            <xdr:cNvPr id="31806" name="Check Box 62" hidden="1">
              <a:extLst>
                <a:ext uri="{63B3BB69-23CF-44E3-9099-C40C66FF867C}">
                  <a14:compatExt spid="_x0000_s31806"/>
                </a:ext>
                <a:ext uri="{FF2B5EF4-FFF2-40B4-BE49-F238E27FC236}">
                  <a16:creationId xmlns:a16="http://schemas.microsoft.com/office/drawing/2014/main" id="{00000000-0008-0000-0100-00003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10</xdr:row>
          <xdr:rowOff>22860</xdr:rowOff>
        </xdr:from>
        <xdr:to>
          <xdr:col>0</xdr:col>
          <xdr:colOff>685800</xdr:colOff>
          <xdr:row>10</xdr:row>
          <xdr:rowOff>152400</xdr:rowOff>
        </xdr:to>
        <xdr:sp macro="" textlink="">
          <xdr:nvSpPr>
            <xdr:cNvPr id="31807" name="Check Box 63" hidden="1">
              <a:extLst>
                <a:ext uri="{63B3BB69-23CF-44E3-9099-C40C66FF867C}">
                  <a14:compatExt spid="_x0000_s31807"/>
                </a:ext>
                <a:ext uri="{FF2B5EF4-FFF2-40B4-BE49-F238E27FC236}">
                  <a16:creationId xmlns:a16="http://schemas.microsoft.com/office/drawing/2014/main" id="{00000000-0008-0000-0100-00003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5</xdr:row>
          <xdr:rowOff>7620</xdr:rowOff>
        </xdr:from>
        <xdr:to>
          <xdr:col>4</xdr:col>
          <xdr:colOff>1082040</xdr:colOff>
          <xdr:row>5</xdr:row>
          <xdr:rowOff>144780</xdr:rowOff>
        </xdr:to>
        <xdr:sp macro="" textlink="">
          <xdr:nvSpPr>
            <xdr:cNvPr id="31810" name="Check Box 66" hidden="1">
              <a:extLst>
                <a:ext uri="{63B3BB69-23CF-44E3-9099-C40C66FF867C}">
                  <a14:compatExt spid="_x0000_s31810"/>
                </a:ext>
                <a:ext uri="{FF2B5EF4-FFF2-40B4-BE49-F238E27FC236}">
                  <a16:creationId xmlns:a16="http://schemas.microsoft.com/office/drawing/2014/main" id="{00000000-0008-0000-0100-00004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5</xdr:row>
          <xdr:rowOff>0</xdr:rowOff>
        </xdr:from>
        <xdr:to>
          <xdr:col>4</xdr:col>
          <xdr:colOff>426720</xdr:colOff>
          <xdr:row>5</xdr:row>
          <xdr:rowOff>152400</xdr:rowOff>
        </xdr:to>
        <xdr:sp macro="" textlink="">
          <xdr:nvSpPr>
            <xdr:cNvPr id="31811" name="Check Box 67" hidden="1">
              <a:extLst>
                <a:ext uri="{63B3BB69-23CF-44E3-9099-C40C66FF867C}">
                  <a14:compatExt spid="_x0000_s31811"/>
                </a:ext>
                <a:ext uri="{FF2B5EF4-FFF2-40B4-BE49-F238E27FC236}">
                  <a16:creationId xmlns:a16="http://schemas.microsoft.com/office/drawing/2014/main" id="{00000000-0008-0000-0100-00004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9</xdr:row>
          <xdr:rowOff>22860</xdr:rowOff>
        </xdr:from>
        <xdr:to>
          <xdr:col>0</xdr:col>
          <xdr:colOff>685800</xdr:colOff>
          <xdr:row>9</xdr:row>
          <xdr:rowOff>152400</xdr:rowOff>
        </xdr:to>
        <xdr:sp macro="" textlink="">
          <xdr:nvSpPr>
            <xdr:cNvPr id="31813" name="Check Box 69" hidden="1">
              <a:extLst>
                <a:ext uri="{63B3BB69-23CF-44E3-9099-C40C66FF867C}">
                  <a14:compatExt spid="_x0000_s31813"/>
                </a:ext>
                <a:ext uri="{FF2B5EF4-FFF2-40B4-BE49-F238E27FC236}">
                  <a16:creationId xmlns:a16="http://schemas.microsoft.com/office/drawing/2014/main" id="{00000000-0008-0000-0100-00004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7</xdr:row>
          <xdr:rowOff>22860</xdr:rowOff>
        </xdr:from>
        <xdr:to>
          <xdr:col>0</xdr:col>
          <xdr:colOff>685800</xdr:colOff>
          <xdr:row>7</xdr:row>
          <xdr:rowOff>152400</xdr:rowOff>
        </xdr:to>
        <xdr:sp macro="" textlink="">
          <xdr:nvSpPr>
            <xdr:cNvPr id="31814" name="Check Box 70" hidden="1">
              <a:extLst>
                <a:ext uri="{63B3BB69-23CF-44E3-9099-C40C66FF867C}">
                  <a14:compatExt spid="_x0000_s31814"/>
                </a:ext>
                <a:ext uri="{FF2B5EF4-FFF2-40B4-BE49-F238E27FC236}">
                  <a16:creationId xmlns:a16="http://schemas.microsoft.com/office/drawing/2014/main" id="{00000000-0008-0000-0100-00004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31</xdr:row>
          <xdr:rowOff>22860</xdr:rowOff>
        </xdr:from>
        <xdr:to>
          <xdr:col>0</xdr:col>
          <xdr:colOff>685800</xdr:colOff>
          <xdr:row>31</xdr:row>
          <xdr:rowOff>152400</xdr:rowOff>
        </xdr:to>
        <xdr:sp macro="" textlink="">
          <xdr:nvSpPr>
            <xdr:cNvPr id="31815" name="Check Box 71" hidden="1">
              <a:extLst>
                <a:ext uri="{63B3BB69-23CF-44E3-9099-C40C66FF867C}">
                  <a14:compatExt spid="_x0000_s31815"/>
                </a:ext>
                <a:ext uri="{FF2B5EF4-FFF2-40B4-BE49-F238E27FC236}">
                  <a16:creationId xmlns:a16="http://schemas.microsoft.com/office/drawing/2014/main" id="{00000000-0008-0000-0100-00004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13</xdr:row>
          <xdr:rowOff>22860</xdr:rowOff>
        </xdr:from>
        <xdr:to>
          <xdr:col>0</xdr:col>
          <xdr:colOff>685800</xdr:colOff>
          <xdr:row>13</xdr:row>
          <xdr:rowOff>152400</xdr:rowOff>
        </xdr:to>
        <xdr:sp macro="" textlink="">
          <xdr:nvSpPr>
            <xdr:cNvPr id="31817" name="Check Box 73" hidden="1">
              <a:extLst>
                <a:ext uri="{63B3BB69-23CF-44E3-9099-C40C66FF867C}">
                  <a14:compatExt spid="_x0000_s31817"/>
                </a:ext>
                <a:ext uri="{FF2B5EF4-FFF2-40B4-BE49-F238E27FC236}">
                  <a16:creationId xmlns:a16="http://schemas.microsoft.com/office/drawing/2014/main" id="{00000000-0008-0000-0100-00004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8</xdr:row>
          <xdr:rowOff>22860</xdr:rowOff>
        </xdr:from>
        <xdr:to>
          <xdr:col>0</xdr:col>
          <xdr:colOff>685800</xdr:colOff>
          <xdr:row>8</xdr:row>
          <xdr:rowOff>152400</xdr:rowOff>
        </xdr:to>
        <xdr:sp macro="" textlink="">
          <xdr:nvSpPr>
            <xdr:cNvPr id="31819" name="Check Box 75" hidden="1">
              <a:extLst>
                <a:ext uri="{63B3BB69-23CF-44E3-9099-C40C66FF867C}">
                  <a14:compatExt spid="_x0000_s31819"/>
                </a:ext>
                <a:ext uri="{FF2B5EF4-FFF2-40B4-BE49-F238E27FC236}">
                  <a16:creationId xmlns:a16="http://schemas.microsoft.com/office/drawing/2014/main" id="{00000000-0008-0000-0100-00004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26</xdr:row>
          <xdr:rowOff>22860</xdr:rowOff>
        </xdr:from>
        <xdr:to>
          <xdr:col>0</xdr:col>
          <xdr:colOff>685800</xdr:colOff>
          <xdr:row>26</xdr:row>
          <xdr:rowOff>152400</xdr:rowOff>
        </xdr:to>
        <xdr:sp macro="" textlink="">
          <xdr:nvSpPr>
            <xdr:cNvPr id="31820" name="Check Box 76" hidden="1">
              <a:extLst>
                <a:ext uri="{63B3BB69-23CF-44E3-9099-C40C66FF867C}">
                  <a14:compatExt spid="_x0000_s31820"/>
                </a:ext>
                <a:ext uri="{FF2B5EF4-FFF2-40B4-BE49-F238E27FC236}">
                  <a16:creationId xmlns:a16="http://schemas.microsoft.com/office/drawing/2014/main" id="{00000000-0008-0000-0100-00004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deq.nc.gov/about/divisions/water-resources/water-resources-grants/water-resources-development-grant-progra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s://www.google.com/maps/@35.6838525,-78.6635194,11z" TargetMode="External"/><Relationship Id="rId7" Type="http://schemas.openxmlformats.org/officeDocument/2006/relationships/hyperlink" Target="https://www.nrcs.usda.gov/wps/portal/nrcs/detail/?navtype=SUBNAVIGATION&amp;ss=161037&amp;cid=STELPRDB1268030&amp;navid=105100000000000&amp;pnavid=105000000000000&amp;position=News&amp;ttype=detail" TargetMode="External"/><Relationship Id="rId2" Type="http://schemas.openxmlformats.org/officeDocument/2006/relationships/hyperlink" Target="https://www.google.com/maps/@35.6838525,-78.6635194,11z" TargetMode="External"/><Relationship Id="rId1" Type="http://schemas.openxmlformats.org/officeDocument/2006/relationships/hyperlink" Target="https://ncdenr.maps.arcgis.com/apps/webappviewer/index.html?id=6b03c62763074346957e6c5096814bee" TargetMode="External"/><Relationship Id="rId6" Type="http://schemas.openxmlformats.org/officeDocument/2006/relationships/hyperlink" Target="https://www.google.com/maps/@35.6838525,-78.6635194,11z" TargetMode="External"/><Relationship Id="rId5" Type="http://schemas.openxmlformats.org/officeDocument/2006/relationships/hyperlink" Target="https://ncdenr.maps.arcgis.com/apps/webappviewer/index.html?id=dcb44280272e4ac49d9a86b999939fec" TargetMode="External"/><Relationship Id="rId10" Type="http://schemas.openxmlformats.org/officeDocument/2006/relationships/comments" Target="../comments3.xml"/><Relationship Id="rId4" Type="http://schemas.openxmlformats.org/officeDocument/2006/relationships/hyperlink" Target="https://ncdenr.maps.arcgis.com/apps/PublicInformation/index.html?appid=f82f583438e74bf29adcc76247381eee" TargetMode="External"/><Relationship Id="rId9"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https://public.tableau.com/profile/nrpa" TargetMode="External"/><Relationship Id="rId13" Type="http://schemas.openxmlformats.org/officeDocument/2006/relationships/hyperlink" Target="https://deq.nc.gov/outreach-education/environmental-justice" TargetMode="External"/><Relationship Id="rId18" Type="http://schemas.openxmlformats.org/officeDocument/2006/relationships/hyperlink" Target="https://www.ada.gov/law-and-regs/design-standards/" TargetMode="External"/><Relationship Id="rId26" Type="http://schemas.openxmlformats.org/officeDocument/2006/relationships/hyperlink" Target="https://ncadmin.nc.gov/divisions/state-property" TargetMode="External"/><Relationship Id="rId3" Type="http://schemas.openxmlformats.org/officeDocument/2006/relationships/hyperlink" Target="https://deq.nc.gov/about/divisions/water-resources/water-resources-grants/water-resources-development-grant-program/additional-resources" TargetMode="External"/><Relationship Id="rId21" Type="http://schemas.openxmlformats.org/officeDocument/2006/relationships/hyperlink" Target="https://ejscreen.epa.gov/mapper/" TargetMode="External"/><Relationship Id="rId7" Type="http://schemas.openxmlformats.org/officeDocument/2006/relationships/hyperlink" Target="https://deq.nc.gov/about/divisions/water-resources/water-resources-grants/water-resources-development-grant-program/additional-resources" TargetMode="External"/><Relationship Id="rId12" Type="http://schemas.openxmlformats.org/officeDocument/2006/relationships/hyperlink" Target="https://files.nc.gov/ncdeq/Water%20Resources/files/grants/Middle-Fork-New-River-Restoration-Final-Report.pdf" TargetMode="External"/><Relationship Id="rId17" Type="http://schemas.openxmlformats.org/officeDocument/2006/relationships/hyperlink" Target="https://www.ncwildlife.org/Portals/0/Conserving/documents/GGT/Manual/GGT_handbook_2017.pdf" TargetMode="External"/><Relationship Id="rId25" Type="http://schemas.openxmlformats.org/officeDocument/2006/relationships/hyperlink" Target="https://www.ncarcog.com/regional-councils/" TargetMode="External"/><Relationship Id="rId2" Type="http://schemas.openxmlformats.org/officeDocument/2006/relationships/hyperlink" Target="https://sciencehouse.ncsu.edu/about/" TargetMode="External"/><Relationship Id="rId16" Type="http://schemas.openxmlformats.org/officeDocument/2006/relationships/hyperlink" Target="https://mywaterway.epa.gov/" TargetMode="External"/><Relationship Id="rId20" Type="http://schemas.openxmlformats.org/officeDocument/2006/relationships/hyperlink" Target="https://www.commerce.nc.gov/grants-incentives/county-distress-rankings-tiers" TargetMode="External"/><Relationship Id="rId29" Type="http://schemas.openxmlformats.org/officeDocument/2006/relationships/comments" Target="../comments6.xml"/><Relationship Id="rId1" Type="http://schemas.openxmlformats.org/officeDocument/2006/relationships/hyperlink" Target="https://ncseagrant.ncsu.edu/coastwatch/previous-issues/2012-2/autumn-2012/people-first-tourism-connecting-with-natures-bounty/" TargetMode="External"/><Relationship Id="rId6" Type="http://schemas.openxmlformats.org/officeDocument/2006/relationships/hyperlink" Target="https://www.asla.org/uploadedFiles/CMS/Government_Affairs/Federal_Government_Affairs/Banking%20on%20Green%20HighRes.pdf" TargetMode="External"/><Relationship Id="rId11" Type="http://schemas.openxmlformats.org/officeDocument/2006/relationships/hyperlink" Target="https://www.uni-groupusa.org/PDF/NC_LID_Guidebook.pdf" TargetMode="External"/><Relationship Id="rId24" Type="http://schemas.openxmlformats.org/officeDocument/2006/relationships/hyperlink" Target="https://screeningtool.geoplatform.gov/en/" TargetMode="External"/><Relationship Id="rId5" Type="http://schemas.openxmlformats.org/officeDocument/2006/relationships/hyperlink" Target="https://deq.nc.gov/media/1630/download" TargetMode="External"/><Relationship Id="rId15" Type="http://schemas.openxmlformats.org/officeDocument/2006/relationships/hyperlink" Target="https://nicholasinstitute.duke.edu/project/ecosystem-services-toolkit-for-natural-resource-management" TargetMode="External"/><Relationship Id="rId23" Type="http://schemas.openxmlformats.org/officeDocument/2006/relationships/hyperlink" Target="https://www.atsdr.cdc.gov/placeandhealth/svi/index.html" TargetMode="External"/><Relationship Id="rId28" Type="http://schemas.openxmlformats.org/officeDocument/2006/relationships/vmlDrawing" Target="../drawings/vmlDrawing6.vml"/><Relationship Id="rId10" Type="http://schemas.openxmlformats.org/officeDocument/2006/relationships/hyperlink" Target="https://www.epa.gov/enviroatlas/enviroatlas-eco-health-relationship-browser" TargetMode="External"/><Relationship Id="rId19" Type="http://schemas.openxmlformats.org/officeDocument/2006/relationships/hyperlink" Target="https://www.section508.gov/blog/Universal-Design-What-is-it/" TargetMode="External"/><Relationship Id="rId4" Type="http://schemas.openxmlformats.org/officeDocument/2006/relationships/hyperlink" Target="https://nclwf.nc.gov/media/94/open" TargetMode="External"/><Relationship Id="rId9" Type="http://schemas.openxmlformats.org/officeDocument/2006/relationships/hyperlink" Target="https://eenc.wildapricot.org/EEisessential" TargetMode="External"/><Relationship Id="rId14" Type="http://schemas.openxmlformats.org/officeDocument/2006/relationships/hyperlink" Target="http://uswateralliance.org/initiatives/arts-and-culture" TargetMode="External"/><Relationship Id="rId22" Type="http://schemas.openxmlformats.org/officeDocument/2006/relationships/hyperlink" Target="https://deq.nc.gov/outreach-education/environmental-justice/deq-north-carolina-community-mapping-system" TargetMode="External"/><Relationship Id="rId27"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39"/>
  <sheetViews>
    <sheetView tabSelected="1" zoomScale="85" zoomScaleNormal="85" workbookViewId="0">
      <selection activeCell="B34" sqref="B34"/>
    </sheetView>
  </sheetViews>
  <sheetFormatPr defaultRowHeight="13.2" x14ac:dyDescent="0.25"/>
  <cols>
    <col min="1" max="1" width="17.44140625" customWidth="1"/>
    <col min="2" max="2" width="25.6640625" customWidth="1"/>
    <col min="11" max="11" width="45.44140625" customWidth="1"/>
    <col min="18" max="18" width="16.88671875" customWidth="1"/>
    <col min="20" max="20" width="14.5546875" customWidth="1"/>
  </cols>
  <sheetData>
    <row r="1" spans="1:11" x14ac:dyDescent="0.25">
      <c r="B1" s="33"/>
      <c r="C1" s="33"/>
      <c r="D1" s="269" t="s">
        <v>465</v>
      </c>
      <c r="E1" s="270"/>
      <c r="F1" s="270"/>
      <c r="G1" s="270"/>
      <c r="H1" s="270"/>
      <c r="I1" s="270"/>
      <c r="J1" s="270"/>
      <c r="K1" s="270"/>
    </row>
    <row r="3" spans="1:11" x14ac:dyDescent="0.25">
      <c r="A3" s="1" t="s">
        <v>328</v>
      </c>
    </row>
    <row r="4" spans="1:11" ht="14.4" x14ac:dyDescent="0.3">
      <c r="A4" s="31"/>
      <c r="B4" t="s">
        <v>66</v>
      </c>
    </row>
    <row r="5" spans="1:11" ht="14.4" x14ac:dyDescent="0.3">
      <c r="A5" s="31"/>
      <c r="B5" t="s">
        <v>67</v>
      </c>
    </row>
    <row r="6" spans="1:11" ht="14.4" x14ac:dyDescent="0.3">
      <c r="A6" s="31"/>
      <c r="B6" s="1" t="s">
        <v>70</v>
      </c>
    </row>
    <row r="7" spans="1:11" ht="14.4" x14ac:dyDescent="0.3">
      <c r="A7" s="31"/>
      <c r="B7" t="s">
        <v>68</v>
      </c>
    </row>
    <row r="8" spans="1:11" ht="14.4" x14ac:dyDescent="0.3">
      <c r="A8" s="31"/>
      <c r="B8" s="1" t="s">
        <v>73</v>
      </c>
    </row>
    <row r="9" spans="1:11" ht="14.4" x14ac:dyDescent="0.3">
      <c r="A9" s="31"/>
      <c r="B9" s="1" t="s">
        <v>135</v>
      </c>
    </row>
    <row r="10" spans="1:11" ht="14.4" x14ac:dyDescent="0.3">
      <c r="A10" s="55"/>
      <c r="B10" t="s">
        <v>69</v>
      </c>
    </row>
    <row r="12" spans="1:11" x14ac:dyDescent="0.25">
      <c r="A12" s="70" t="s">
        <v>286</v>
      </c>
    </row>
    <row r="14" spans="1:11" x14ac:dyDescent="0.25">
      <c r="A14" s="71" t="s">
        <v>425</v>
      </c>
    </row>
    <row r="15" spans="1:11" x14ac:dyDescent="0.25">
      <c r="A15" s="58"/>
    </row>
    <row r="16" spans="1:11" x14ac:dyDescent="0.25">
      <c r="A16" s="71" t="s">
        <v>424</v>
      </c>
    </row>
    <row r="17" spans="1:15" x14ac:dyDescent="0.25">
      <c r="A17" s="58" t="s">
        <v>210</v>
      </c>
    </row>
    <row r="18" spans="1:15" x14ac:dyDescent="0.25">
      <c r="A18" s="58" t="s">
        <v>371</v>
      </c>
    </row>
    <row r="19" spans="1:15" x14ac:dyDescent="0.25">
      <c r="A19" s="71" t="s">
        <v>148</v>
      </c>
      <c r="B19" s="72"/>
      <c r="C19" s="72"/>
      <c r="D19" s="72"/>
      <c r="E19" s="72"/>
      <c r="F19" s="72"/>
      <c r="G19" s="72"/>
      <c r="H19" s="72"/>
      <c r="I19" s="72"/>
      <c r="J19" s="72"/>
      <c r="K19" s="72"/>
      <c r="L19" s="72"/>
      <c r="M19" s="72"/>
      <c r="N19" s="72"/>
      <c r="O19" s="72"/>
    </row>
    <row r="21" spans="1:15" x14ac:dyDescent="0.25">
      <c r="A21" s="1" t="s">
        <v>329</v>
      </c>
    </row>
    <row r="22" spans="1:15" x14ac:dyDescent="0.25">
      <c r="A22" s="1"/>
    </row>
    <row r="23" spans="1:15" x14ac:dyDescent="0.25">
      <c r="A23" s="1" t="s">
        <v>76</v>
      </c>
    </row>
    <row r="24" spans="1:15" x14ac:dyDescent="0.25">
      <c r="A24" s="1"/>
    </row>
    <row r="25" spans="1:15" x14ac:dyDescent="0.25">
      <c r="A25" s="58" t="s">
        <v>285</v>
      </c>
      <c r="B25" s="58"/>
      <c r="C25" s="58"/>
      <c r="D25" s="58"/>
      <c r="E25" s="58"/>
      <c r="F25" s="58"/>
      <c r="G25" s="58"/>
      <c r="H25" s="58"/>
      <c r="I25" s="58"/>
      <c r="J25" s="58"/>
      <c r="K25" s="58"/>
    </row>
    <row r="27" spans="1:15" x14ac:dyDescent="0.25">
      <c r="A27" s="1" t="s">
        <v>330</v>
      </c>
    </row>
    <row r="28" spans="1:15" x14ac:dyDescent="0.25">
      <c r="A28" s="1"/>
    </row>
    <row r="29" spans="1:15" x14ac:dyDescent="0.25">
      <c r="A29" s="73" t="s">
        <v>113</v>
      </c>
      <c r="B29" s="74"/>
      <c r="C29" s="74"/>
      <c r="D29" s="74"/>
      <c r="E29" s="74"/>
      <c r="F29" s="74"/>
      <c r="G29" s="74"/>
      <c r="H29" s="74"/>
      <c r="I29" s="74"/>
      <c r="J29" s="74"/>
      <c r="K29" s="74"/>
      <c r="L29" s="74"/>
      <c r="M29" s="74"/>
      <c r="N29" s="74"/>
    </row>
    <row r="30" spans="1:15" x14ac:dyDescent="0.25">
      <c r="A30" s="58"/>
    </row>
    <row r="31" spans="1:15" x14ac:dyDescent="0.25">
      <c r="A31" s="58" t="s">
        <v>423</v>
      </c>
    </row>
    <row r="32" spans="1:15" x14ac:dyDescent="0.25">
      <c r="A32" s="1"/>
    </row>
    <row r="33" spans="1:15" x14ac:dyDescent="0.25">
      <c r="A33" s="1" t="s">
        <v>464</v>
      </c>
    </row>
    <row r="34" spans="1:15" ht="14.4" x14ac:dyDescent="0.3">
      <c r="B34" s="263" t="s">
        <v>466</v>
      </c>
    </row>
    <row r="36" spans="1:15" x14ac:dyDescent="0.25">
      <c r="A36" s="75" t="s">
        <v>138</v>
      </c>
      <c r="B36" s="76"/>
      <c r="C36" s="76"/>
      <c r="D36" s="76"/>
      <c r="E36" s="76"/>
      <c r="F36" s="76"/>
      <c r="G36" s="76"/>
      <c r="H36" s="76"/>
      <c r="I36" s="76"/>
      <c r="J36" s="76"/>
      <c r="K36" s="76"/>
      <c r="L36" s="76"/>
      <c r="M36" s="76"/>
    </row>
    <row r="37" spans="1:15" x14ac:dyDescent="0.25">
      <c r="A37" s="71" t="s">
        <v>331</v>
      </c>
    </row>
    <row r="39" spans="1:15" x14ac:dyDescent="0.25">
      <c r="A39" s="58"/>
      <c r="B39" s="58"/>
      <c r="C39" s="58"/>
      <c r="D39" s="58"/>
      <c r="E39" s="58"/>
      <c r="F39" s="58"/>
      <c r="G39" s="58"/>
      <c r="H39" s="58"/>
      <c r="I39" s="58"/>
      <c r="J39" s="58"/>
      <c r="K39" s="58"/>
      <c r="L39" s="58"/>
      <c r="M39" s="58"/>
      <c r="N39" s="58"/>
      <c r="O39" s="58"/>
    </row>
  </sheetData>
  <sheetProtection algorithmName="SHA-512" hashValue="1cFttLRnw/YE9IIt/T0kBjCvqa0weXZzDamCn2tDvKLJno+AiGmaGg7FdiwLBRykcz/xxGcaDmh1CFs5xrQEkA==" saltValue="U92Ie/PJ+c6ZW/ZdJfc7fg==" spinCount="100000" sheet="1" objects="1" scenarios="1"/>
  <mergeCells count="1">
    <mergeCell ref="D1:K1"/>
  </mergeCells>
  <hyperlinks>
    <hyperlink ref="B34" r:id="rId1" xr:uid="{00000000-0004-0000-0000-000000000000}"/>
  </hyperlinks>
  <printOptions gridLines="1"/>
  <pageMargins left="0.7" right="0.7" top="0.75" bottom="0.75" header="0.3" footer="0.3"/>
  <pageSetup scale="54" orientation="landscape" useFirstPageNumber="1" r:id="rId2"/>
  <headerFooter>
    <oddHeader>&amp;C&amp;"Arial,Bold"DWR WATER RESOURCES DEVELOPMENT GRANT APPLICATION - FALL 2023
&amp;"Arial,Regular"
&amp;"Arial,Bold"Instructions Sheet</oddHeader>
    <oddFooter>&amp;LRevised: 8/16/23&amp;C&amp;P</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D83"/>
  <sheetViews>
    <sheetView zoomScale="85" zoomScaleNormal="85" workbookViewId="0">
      <selection activeCell="C15" sqref="C15"/>
    </sheetView>
  </sheetViews>
  <sheetFormatPr defaultRowHeight="13.2" x14ac:dyDescent="0.25"/>
  <cols>
    <col min="1" max="1" width="26.5546875" customWidth="1"/>
    <col min="2" max="2" width="10.109375" style="4" customWidth="1"/>
    <col min="3" max="3" width="149.5546875" style="23" customWidth="1"/>
    <col min="16" max="16" width="13.33203125" customWidth="1"/>
  </cols>
  <sheetData>
    <row r="1" spans="1:4" x14ac:dyDescent="0.25">
      <c r="A1" s="61" t="s">
        <v>211</v>
      </c>
      <c r="B1" s="121" t="s">
        <v>370</v>
      </c>
      <c r="C1" s="207" t="s">
        <v>348</v>
      </c>
      <c r="D1" s="61"/>
    </row>
    <row r="2" spans="1:4" x14ac:dyDescent="0.25">
      <c r="A2" s="1" t="s">
        <v>73</v>
      </c>
      <c r="B2" s="199" t="s">
        <v>452</v>
      </c>
      <c r="C2" s="28" t="s">
        <v>448</v>
      </c>
    </row>
    <row r="3" spans="1:4" x14ac:dyDescent="0.25">
      <c r="A3" s="1" t="s">
        <v>73</v>
      </c>
      <c r="B3" s="199" t="s">
        <v>447</v>
      </c>
      <c r="C3" s="28" t="s">
        <v>451</v>
      </c>
    </row>
    <row r="4" spans="1:4" x14ac:dyDescent="0.25">
      <c r="A4" s="1" t="s">
        <v>73</v>
      </c>
      <c r="B4" s="199" t="s">
        <v>447</v>
      </c>
      <c r="C4" s="28" t="s">
        <v>457</v>
      </c>
    </row>
    <row r="5" spans="1:4" x14ac:dyDescent="0.25">
      <c r="A5" s="1" t="s">
        <v>73</v>
      </c>
      <c r="B5" s="199" t="s">
        <v>447</v>
      </c>
      <c r="C5" s="28" t="s">
        <v>456</v>
      </c>
    </row>
    <row r="6" spans="1:4" x14ac:dyDescent="0.25">
      <c r="A6" s="1" t="s">
        <v>73</v>
      </c>
      <c r="B6" s="199" t="s">
        <v>449</v>
      </c>
      <c r="C6" s="28" t="s">
        <v>453</v>
      </c>
    </row>
    <row r="7" spans="1:4" ht="66" x14ac:dyDescent="0.25">
      <c r="A7" s="46" t="s">
        <v>73</v>
      </c>
      <c r="B7" s="19" t="s">
        <v>445</v>
      </c>
      <c r="C7" s="28" t="s">
        <v>443</v>
      </c>
    </row>
    <row r="8" spans="1:4" x14ac:dyDescent="0.25">
      <c r="A8" s="46" t="s">
        <v>73</v>
      </c>
      <c r="B8" s="19" t="s">
        <v>476</v>
      </c>
      <c r="C8" s="28" t="s">
        <v>477</v>
      </c>
    </row>
    <row r="9" spans="1:4" x14ac:dyDescent="0.25">
      <c r="A9" s="46" t="s">
        <v>73</v>
      </c>
      <c r="B9" s="19" t="s">
        <v>478</v>
      </c>
      <c r="C9" s="28" t="s">
        <v>479</v>
      </c>
    </row>
    <row r="10" spans="1:4" x14ac:dyDescent="0.25">
      <c r="A10" t="s">
        <v>363</v>
      </c>
      <c r="B10" s="199" t="s">
        <v>436</v>
      </c>
      <c r="C10" s="28" t="s">
        <v>454</v>
      </c>
    </row>
    <row r="11" spans="1:4" x14ac:dyDescent="0.25">
      <c r="A11" t="s">
        <v>363</v>
      </c>
      <c r="B11" s="199" t="s">
        <v>437</v>
      </c>
      <c r="C11" s="28" t="s">
        <v>438</v>
      </c>
    </row>
    <row r="12" spans="1:4" x14ac:dyDescent="0.25">
      <c r="A12" t="s">
        <v>363</v>
      </c>
      <c r="B12" s="199" t="s">
        <v>441</v>
      </c>
      <c r="C12" s="28" t="s">
        <v>440</v>
      </c>
    </row>
    <row r="13" spans="1:4" x14ac:dyDescent="0.25">
      <c r="A13" s="1" t="s">
        <v>432</v>
      </c>
      <c r="B13" s="199" t="s">
        <v>462</v>
      </c>
      <c r="C13" s="28" t="s">
        <v>461</v>
      </c>
    </row>
    <row r="14" spans="1:4" x14ac:dyDescent="0.25">
      <c r="A14" s="1" t="s">
        <v>432</v>
      </c>
      <c r="B14" s="199" t="s">
        <v>470</v>
      </c>
      <c r="C14" s="28" t="s">
        <v>469</v>
      </c>
    </row>
    <row r="15" spans="1:4" x14ac:dyDescent="0.25">
      <c r="B15" s="33"/>
    </row>
    <row r="16" spans="1:4" x14ac:dyDescent="0.25">
      <c r="B16" s="33"/>
    </row>
    <row r="17" spans="1:3" x14ac:dyDescent="0.25">
      <c r="B17" s="33"/>
    </row>
    <row r="18" spans="1:3" x14ac:dyDescent="0.25">
      <c r="B18" s="33"/>
    </row>
    <row r="19" spans="1:3" s="165" customFormat="1" x14ac:dyDescent="0.25">
      <c r="A19"/>
      <c r="B19" s="33"/>
      <c r="C19" s="23"/>
    </row>
    <row r="20" spans="1:3" x14ac:dyDescent="0.25">
      <c r="A20" s="1"/>
      <c r="C20" s="28"/>
    </row>
    <row r="21" spans="1:3" x14ac:dyDescent="0.25">
      <c r="A21" s="1"/>
      <c r="B21" s="19"/>
      <c r="C21" s="28"/>
    </row>
    <row r="22" spans="1:3" x14ac:dyDescent="0.25">
      <c r="A22" s="1"/>
      <c r="B22" s="19"/>
      <c r="C22" s="28"/>
    </row>
    <row r="23" spans="1:3" x14ac:dyDescent="0.25">
      <c r="A23" s="1"/>
      <c r="B23" s="19"/>
      <c r="C23" s="28"/>
    </row>
    <row r="24" spans="1:3" x14ac:dyDescent="0.25">
      <c r="A24" s="1"/>
      <c r="B24" s="19"/>
      <c r="C24" s="28"/>
    </row>
    <row r="25" spans="1:3" x14ac:dyDescent="0.25">
      <c r="A25" s="1"/>
      <c r="B25" s="19"/>
      <c r="C25" s="28"/>
    </row>
    <row r="26" spans="1:3" x14ac:dyDescent="0.25">
      <c r="A26" s="1"/>
      <c r="B26" s="19"/>
      <c r="C26" s="28"/>
    </row>
    <row r="27" spans="1:3" x14ac:dyDescent="0.25">
      <c r="C27" s="28"/>
    </row>
    <row r="28" spans="1:3" x14ac:dyDescent="0.25">
      <c r="C28" s="28"/>
    </row>
    <row r="29" spans="1:3" x14ac:dyDescent="0.25">
      <c r="C29" s="28"/>
    </row>
    <row r="30" spans="1:3" x14ac:dyDescent="0.25">
      <c r="C30" s="28"/>
    </row>
    <row r="31" spans="1:3" x14ac:dyDescent="0.25">
      <c r="A31" s="1"/>
      <c r="B31" s="19"/>
      <c r="C31" s="28"/>
    </row>
    <row r="32" spans="1:3" x14ac:dyDescent="0.25">
      <c r="A32" s="1"/>
      <c r="B32" s="19"/>
      <c r="C32" s="28"/>
    </row>
    <row r="33" spans="1:3" x14ac:dyDescent="0.25">
      <c r="A33" s="1"/>
      <c r="B33" s="19"/>
      <c r="C33" s="28"/>
    </row>
    <row r="34" spans="1:3" x14ac:dyDescent="0.25">
      <c r="C34" s="28"/>
    </row>
    <row r="35" spans="1:3" x14ac:dyDescent="0.25">
      <c r="C35" s="28"/>
    </row>
    <row r="36" spans="1:3" x14ac:dyDescent="0.25">
      <c r="C36" s="28"/>
    </row>
    <row r="37" spans="1:3" x14ac:dyDescent="0.25">
      <c r="B37" s="19"/>
      <c r="C37" s="28"/>
    </row>
    <row r="38" spans="1:3" x14ac:dyDescent="0.25">
      <c r="C38" s="28"/>
    </row>
    <row r="39" spans="1:3" x14ac:dyDescent="0.25">
      <c r="B39" s="19"/>
      <c r="C39" s="28"/>
    </row>
    <row r="40" spans="1:3" x14ac:dyDescent="0.25">
      <c r="B40" s="19"/>
      <c r="C40" s="28"/>
    </row>
    <row r="41" spans="1:3" x14ac:dyDescent="0.25">
      <c r="B41" s="19"/>
      <c r="C41" s="28"/>
    </row>
    <row r="42" spans="1:3" x14ac:dyDescent="0.25">
      <c r="C42" s="28"/>
    </row>
    <row r="43" spans="1:3" x14ac:dyDescent="0.25">
      <c r="C43" s="28"/>
    </row>
    <row r="44" spans="1:3" x14ac:dyDescent="0.25">
      <c r="A44" s="1"/>
      <c r="B44" s="19"/>
      <c r="C44" s="28"/>
    </row>
    <row r="45" spans="1:3" x14ac:dyDescent="0.25">
      <c r="A45" s="1"/>
      <c r="B45" s="19"/>
      <c r="C45" s="28"/>
    </row>
    <row r="46" spans="1:3" x14ac:dyDescent="0.25">
      <c r="C46" s="28"/>
    </row>
    <row r="48" spans="1:3" x14ac:dyDescent="0.25">
      <c r="A48" s="1"/>
      <c r="C48" s="28"/>
    </row>
    <row r="49" spans="1:3" x14ac:dyDescent="0.25">
      <c r="A49" s="1"/>
      <c r="C49" s="28"/>
    </row>
    <row r="50" spans="1:3" x14ac:dyDescent="0.25">
      <c r="A50" s="1"/>
      <c r="C50" s="28"/>
    </row>
    <row r="51" spans="1:3" x14ac:dyDescent="0.25">
      <c r="A51" s="1"/>
      <c r="C51" s="28"/>
    </row>
    <row r="52" spans="1:3" x14ac:dyDescent="0.25">
      <c r="A52" s="1"/>
      <c r="C52" s="28"/>
    </row>
    <row r="53" spans="1:3" x14ac:dyDescent="0.25">
      <c r="A53" s="1"/>
      <c r="C53" s="28"/>
    </row>
    <row r="54" spans="1:3" x14ac:dyDescent="0.25">
      <c r="A54" s="1"/>
      <c r="C54" s="28"/>
    </row>
    <row r="55" spans="1:3" x14ac:dyDescent="0.25">
      <c r="A55" s="1"/>
      <c r="C55" s="28"/>
    </row>
    <row r="56" spans="1:3" x14ac:dyDescent="0.25">
      <c r="A56" s="1"/>
      <c r="C56" s="28"/>
    </row>
    <row r="57" spans="1:3" x14ac:dyDescent="0.25">
      <c r="A57" s="1"/>
      <c r="C57" s="28"/>
    </row>
    <row r="58" spans="1:3" x14ac:dyDescent="0.25">
      <c r="A58" s="1"/>
      <c r="B58" s="19"/>
      <c r="C58" s="28"/>
    </row>
    <row r="59" spans="1:3" x14ac:dyDescent="0.25">
      <c r="A59" s="1"/>
      <c r="B59" s="19"/>
      <c r="C59" s="28"/>
    </row>
    <row r="60" spans="1:3" x14ac:dyDescent="0.25">
      <c r="A60" s="1"/>
      <c r="B60" s="19"/>
      <c r="C60" s="28"/>
    </row>
    <row r="61" spans="1:3" x14ac:dyDescent="0.25">
      <c r="A61" s="1"/>
      <c r="B61" s="19"/>
      <c r="C61" s="28"/>
    </row>
    <row r="62" spans="1:3" x14ac:dyDescent="0.25">
      <c r="A62" s="1"/>
      <c r="B62" s="19"/>
      <c r="C62" s="28"/>
    </row>
    <row r="63" spans="1:3" x14ac:dyDescent="0.25">
      <c r="A63" s="1"/>
      <c r="B63" s="19"/>
      <c r="C63" s="28"/>
    </row>
    <row r="64" spans="1:3" x14ac:dyDescent="0.25">
      <c r="A64" s="1"/>
      <c r="B64" s="19"/>
      <c r="C64" s="28"/>
    </row>
    <row r="65" spans="1:3" x14ac:dyDescent="0.25">
      <c r="A65" s="1"/>
      <c r="B65" s="19"/>
      <c r="C65" s="28"/>
    </row>
    <row r="66" spans="1:3" x14ac:dyDescent="0.25">
      <c r="A66" s="1"/>
      <c r="B66" s="19"/>
      <c r="C66" s="28"/>
    </row>
    <row r="67" spans="1:3" x14ac:dyDescent="0.25">
      <c r="A67" s="1"/>
      <c r="B67" s="19"/>
      <c r="C67" s="28"/>
    </row>
    <row r="68" spans="1:3" x14ac:dyDescent="0.25">
      <c r="A68" s="1"/>
      <c r="B68" s="19"/>
      <c r="C68" s="28"/>
    </row>
    <row r="69" spans="1:3" x14ac:dyDescent="0.25">
      <c r="A69" s="1"/>
      <c r="B69" s="19"/>
      <c r="C69" s="28"/>
    </row>
    <row r="70" spans="1:3" x14ac:dyDescent="0.25">
      <c r="A70" s="1"/>
      <c r="B70" s="19"/>
      <c r="C70" s="28"/>
    </row>
    <row r="71" spans="1:3" x14ac:dyDescent="0.25">
      <c r="A71" s="1"/>
      <c r="B71" s="19"/>
      <c r="C71" s="28"/>
    </row>
    <row r="72" spans="1:3" x14ac:dyDescent="0.25">
      <c r="A72" s="1"/>
      <c r="B72" s="19"/>
      <c r="C72" s="28"/>
    </row>
    <row r="73" spans="1:3" x14ac:dyDescent="0.25">
      <c r="A73" s="1"/>
      <c r="B73" s="19"/>
      <c r="C73" s="28"/>
    </row>
    <row r="74" spans="1:3" x14ac:dyDescent="0.25">
      <c r="A74" s="1"/>
      <c r="B74" s="19"/>
      <c r="C74" s="28"/>
    </row>
    <row r="75" spans="1:3" x14ac:dyDescent="0.25">
      <c r="A75" s="1"/>
      <c r="B75" s="19"/>
      <c r="C75" s="28"/>
    </row>
    <row r="76" spans="1:3" x14ac:dyDescent="0.25">
      <c r="A76" s="1"/>
      <c r="B76" s="19"/>
      <c r="C76" s="28"/>
    </row>
    <row r="78" spans="1:3" x14ac:dyDescent="0.25">
      <c r="C78" s="22"/>
    </row>
    <row r="83" spans="3:3" x14ac:dyDescent="0.25">
      <c r="C83" s="208"/>
    </row>
  </sheetData>
  <sheetProtection selectLockedCells="1" sort="0" selectUnlockedCells="1"/>
  <sortState xmlns:xlrd2="http://schemas.microsoft.com/office/spreadsheetml/2017/richdata2" ref="A2:C14">
    <sortCondition ref="A2:A14"/>
    <sortCondition ref="B2:B14"/>
  </sortState>
  <phoneticPr fontId="2" type="noConversion"/>
  <printOptions gridLines="1"/>
  <pageMargins left="0.7" right="0.7" top="0.75" bottom="0.75" header="0.3" footer="0.3"/>
  <pageSetup scale="76" orientation="landscape" r:id="rId1"/>
  <headerFooter>
    <oddHeader>&amp;C&amp;"Arial,Bold"DWR WATER RESOURCES DEVELOPMENT GRANT APPLICATION - FALL 2023
Revisions From Spring 2023 Application</oddHeader>
    <oddFooter>&amp;LRevised: 8/16/23&amp;C10</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1"/>
  <sheetViews>
    <sheetView zoomScaleNormal="100" workbookViewId="0">
      <pane ySplit="1" topLeftCell="A2" activePane="bottomLeft" state="frozen"/>
      <selection activeCell="E1" sqref="E1"/>
      <selection pane="bottomLeft" activeCell="F32" sqref="F32"/>
    </sheetView>
  </sheetViews>
  <sheetFormatPr defaultRowHeight="12" customHeight="1" x14ac:dyDescent="0.25"/>
  <cols>
    <col min="2" max="2" width="32.77734375" customWidth="1"/>
    <col min="4" max="4" width="28.33203125" customWidth="1"/>
    <col min="6" max="6" width="23" customWidth="1"/>
    <col min="7" max="7" width="51.5546875" customWidth="1"/>
    <col min="8" max="8" width="10" customWidth="1"/>
    <col min="9" max="9" width="12.44140625" customWidth="1"/>
    <col min="10" max="10" width="31.33203125" customWidth="1"/>
    <col min="11" max="11" width="9.109375" customWidth="1"/>
    <col min="14" max="14" width="28.88671875" customWidth="1"/>
    <col min="15" max="16" width="7.88671875" style="33" customWidth="1"/>
    <col min="17" max="17" width="9" style="210" customWidth="1"/>
  </cols>
  <sheetData>
    <row r="1" spans="1:17" ht="12" customHeight="1" x14ac:dyDescent="0.3">
      <c r="A1" t="s">
        <v>208</v>
      </c>
      <c r="B1" s="58" t="s">
        <v>66</v>
      </c>
      <c r="C1" t="s">
        <v>207</v>
      </c>
      <c r="D1" s="58" t="s">
        <v>67</v>
      </c>
      <c r="F1" s="67" t="s">
        <v>204</v>
      </c>
      <c r="G1" s="67" t="s">
        <v>52</v>
      </c>
      <c r="H1" s="67" t="s">
        <v>205</v>
      </c>
      <c r="I1" s="67" t="s">
        <v>53</v>
      </c>
      <c r="J1" s="67" t="s">
        <v>156</v>
      </c>
      <c r="K1" s="67" t="s">
        <v>157</v>
      </c>
      <c r="L1" s="67" t="s">
        <v>158</v>
      </c>
      <c r="N1" s="79" t="s">
        <v>241</v>
      </c>
      <c r="O1" s="79" t="s">
        <v>204</v>
      </c>
      <c r="P1" s="79" t="s">
        <v>389</v>
      </c>
      <c r="Q1" s="209" t="s">
        <v>375</v>
      </c>
    </row>
    <row r="2" spans="1:17" ht="12" customHeight="1" x14ac:dyDescent="0.3">
      <c r="A2">
        <v>1</v>
      </c>
      <c r="B2" s="1" t="s">
        <v>49</v>
      </c>
      <c r="D2" s="63" t="s">
        <v>139</v>
      </c>
      <c r="F2" s="68">
        <v>11</v>
      </c>
      <c r="G2" s="77" t="s">
        <v>215</v>
      </c>
      <c r="H2" s="69" t="s">
        <v>206</v>
      </c>
      <c r="I2" s="69" t="s">
        <v>206</v>
      </c>
      <c r="J2" s="69" t="s">
        <v>172</v>
      </c>
      <c r="K2" s="69" t="s">
        <v>174</v>
      </c>
      <c r="L2" s="68"/>
    </row>
    <row r="3" spans="1:17" ht="12" customHeight="1" x14ac:dyDescent="0.3">
      <c r="A3">
        <v>2</v>
      </c>
      <c r="B3" s="1" t="s">
        <v>398</v>
      </c>
      <c r="C3">
        <v>8</v>
      </c>
      <c r="D3" t="s">
        <v>37</v>
      </c>
      <c r="F3" s="68">
        <v>12</v>
      </c>
      <c r="G3" s="77" t="s">
        <v>212</v>
      </c>
      <c r="H3" s="69" t="s">
        <v>206</v>
      </c>
      <c r="I3" s="69" t="s">
        <v>206</v>
      </c>
      <c r="J3" s="69" t="s">
        <v>34</v>
      </c>
      <c r="K3" s="69" t="s">
        <v>174</v>
      </c>
      <c r="L3" s="68"/>
    </row>
    <row r="4" spans="1:17" ht="12" customHeight="1" x14ac:dyDescent="0.3">
      <c r="A4">
        <v>3</v>
      </c>
      <c r="B4" s="1" t="s">
        <v>350</v>
      </c>
      <c r="C4">
        <v>9</v>
      </c>
      <c r="D4" t="s">
        <v>38</v>
      </c>
      <c r="F4" s="68">
        <v>13</v>
      </c>
      <c r="G4" s="77" t="s">
        <v>238</v>
      </c>
      <c r="H4" s="69" t="s">
        <v>206</v>
      </c>
      <c r="I4" s="69" t="s">
        <v>206</v>
      </c>
      <c r="J4" s="69" t="s">
        <v>33</v>
      </c>
      <c r="K4" s="69" t="s">
        <v>186</v>
      </c>
      <c r="L4" s="68"/>
    </row>
    <row r="5" spans="1:17" ht="12" customHeight="1" x14ac:dyDescent="0.3">
      <c r="A5">
        <v>4</v>
      </c>
      <c r="B5" s="1" t="s">
        <v>349</v>
      </c>
      <c r="C5">
        <v>4</v>
      </c>
      <c r="D5" t="s">
        <v>34</v>
      </c>
      <c r="F5" s="68">
        <v>14</v>
      </c>
      <c r="G5" s="77" t="s">
        <v>213</v>
      </c>
      <c r="H5" s="69" t="s">
        <v>206</v>
      </c>
      <c r="I5" s="69" t="s">
        <v>206</v>
      </c>
      <c r="J5" s="69" t="s">
        <v>35</v>
      </c>
      <c r="K5" s="69" t="s">
        <v>194</v>
      </c>
      <c r="L5" s="68"/>
    </row>
    <row r="6" spans="1:17" ht="12" customHeight="1" x14ac:dyDescent="0.3">
      <c r="A6">
        <v>5</v>
      </c>
      <c r="B6" s="1" t="s">
        <v>351</v>
      </c>
      <c r="C6">
        <v>6</v>
      </c>
      <c r="D6" t="s">
        <v>35</v>
      </c>
      <c r="F6" s="68">
        <v>17</v>
      </c>
      <c r="G6" s="77" t="s">
        <v>343</v>
      </c>
      <c r="H6" s="69" t="s">
        <v>206</v>
      </c>
      <c r="I6" s="69" t="s">
        <v>206</v>
      </c>
      <c r="J6" s="69" t="s">
        <v>37</v>
      </c>
      <c r="K6" s="69" t="s">
        <v>162</v>
      </c>
      <c r="L6" s="68"/>
      <c r="O6" s="199" t="s">
        <v>354</v>
      </c>
      <c r="P6" s="199"/>
      <c r="Q6" s="211" t="s">
        <v>354</v>
      </c>
    </row>
    <row r="7" spans="1:17" ht="12" customHeight="1" x14ac:dyDescent="0.3">
      <c r="A7">
        <v>6</v>
      </c>
      <c r="B7" s="1" t="s">
        <v>271</v>
      </c>
      <c r="C7">
        <v>3</v>
      </c>
      <c r="D7" t="s">
        <v>33</v>
      </c>
      <c r="F7" s="68">
        <v>20</v>
      </c>
      <c r="G7" s="77" t="s">
        <v>342</v>
      </c>
      <c r="H7" s="69" t="s">
        <v>206</v>
      </c>
      <c r="I7" s="69" t="s">
        <v>206</v>
      </c>
      <c r="J7" s="69" t="s">
        <v>37</v>
      </c>
      <c r="K7" s="69" t="s">
        <v>162</v>
      </c>
      <c r="L7" s="68"/>
    </row>
    <row r="8" spans="1:17" ht="12" customHeight="1" x14ac:dyDescent="0.3">
      <c r="F8" s="68">
        <v>21</v>
      </c>
      <c r="G8" s="77" t="s">
        <v>396</v>
      </c>
      <c r="H8" s="69" t="s">
        <v>206</v>
      </c>
      <c r="I8" s="69" t="s">
        <v>206</v>
      </c>
      <c r="J8" s="69" t="s">
        <v>37</v>
      </c>
      <c r="K8" s="69" t="s">
        <v>160</v>
      </c>
      <c r="L8" s="68"/>
      <c r="N8" s="1" t="s">
        <v>395</v>
      </c>
    </row>
    <row r="9" spans="1:17" ht="12" customHeight="1" x14ac:dyDescent="0.3">
      <c r="B9" s="58" t="s">
        <v>300</v>
      </c>
      <c r="F9" s="68">
        <v>22</v>
      </c>
      <c r="G9" s="77" t="s">
        <v>344</v>
      </c>
      <c r="H9" s="69" t="s">
        <v>206</v>
      </c>
      <c r="I9" s="69" t="s">
        <v>206</v>
      </c>
      <c r="J9" s="69" t="s">
        <v>37</v>
      </c>
      <c r="K9" s="69" t="s">
        <v>162</v>
      </c>
      <c r="L9" s="68"/>
      <c r="P9" s="199" t="s">
        <v>394</v>
      </c>
      <c r="Q9" s="210">
        <v>44813</v>
      </c>
    </row>
    <row r="10" spans="1:17" ht="12" customHeight="1" x14ac:dyDescent="0.3">
      <c r="B10" s="1" t="s">
        <v>357</v>
      </c>
      <c r="F10" s="68">
        <v>25</v>
      </c>
      <c r="G10" s="77" t="s">
        <v>214</v>
      </c>
      <c r="H10" s="69" t="s">
        <v>206</v>
      </c>
      <c r="I10" s="69" t="s">
        <v>206</v>
      </c>
      <c r="J10" s="69" t="s">
        <v>37</v>
      </c>
      <c r="K10" s="69" t="s">
        <v>160</v>
      </c>
      <c r="L10" s="68"/>
    </row>
    <row r="11" spans="1:17" ht="12" customHeight="1" x14ac:dyDescent="0.3">
      <c r="B11" t="s">
        <v>132</v>
      </c>
      <c r="F11" s="68">
        <v>26</v>
      </c>
      <c r="G11" s="77" t="s">
        <v>216</v>
      </c>
      <c r="H11" s="69" t="s">
        <v>206</v>
      </c>
      <c r="I11" s="69" t="s">
        <v>206</v>
      </c>
      <c r="J11" s="69" t="s">
        <v>37</v>
      </c>
      <c r="K11" s="69" t="s">
        <v>160</v>
      </c>
      <c r="L11" s="68"/>
    </row>
    <row r="12" spans="1:17" ht="12" customHeight="1" x14ac:dyDescent="0.3">
      <c r="B12" t="s">
        <v>25</v>
      </c>
      <c r="F12" s="68">
        <v>54</v>
      </c>
      <c r="G12" s="77" t="s">
        <v>377</v>
      </c>
      <c r="H12" s="69"/>
      <c r="I12" s="69"/>
      <c r="J12" s="69" t="s">
        <v>37</v>
      </c>
      <c r="K12" s="77" t="s">
        <v>376</v>
      </c>
      <c r="L12" s="68"/>
      <c r="N12" s="1" t="s">
        <v>354</v>
      </c>
      <c r="O12" s="199" t="s">
        <v>354</v>
      </c>
      <c r="P12" s="199" t="s">
        <v>393</v>
      </c>
      <c r="Q12" s="210">
        <v>44813</v>
      </c>
    </row>
    <row r="13" spans="1:17" ht="12" customHeight="1" x14ac:dyDescent="0.3">
      <c r="B13" t="s">
        <v>301</v>
      </c>
      <c r="F13" s="68">
        <v>32</v>
      </c>
      <c r="G13" s="77" t="s">
        <v>258</v>
      </c>
      <c r="H13" s="69" t="s">
        <v>206</v>
      </c>
      <c r="I13" s="69" t="s">
        <v>206</v>
      </c>
      <c r="J13" s="69" t="s">
        <v>34</v>
      </c>
      <c r="K13" s="69" t="s">
        <v>174</v>
      </c>
      <c r="L13" s="68"/>
    </row>
    <row r="14" spans="1:17" ht="12" customHeight="1" x14ac:dyDescent="0.3">
      <c r="F14" s="68">
        <v>34</v>
      </c>
      <c r="G14" s="77" t="s">
        <v>218</v>
      </c>
      <c r="H14" s="69" t="s">
        <v>206</v>
      </c>
      <c r="I14" s="69" t="s">
        <v>206</v>
      </c>
      <c r="J14" s="69" t="s">
        <v>34</v>
      </c>
      <c r="K14" s="69" t="s">
        <v>174</v>
      </c>
      <c r="L14" s="68"/>
    </row>
    <row r="15" spans="1:17" ht="12" customHeight="1" x14ac:dyDescent="0.3">
      <c r="F15" s="68">
        <v>35</v>
      </c>
      <c r="G15" s="77" t="s">
        <v>387</v>
      </c>
      <c r="H15" s="69" t="s">
        <v>206</v>
      </c>
      <c r="I15" s="69" t="s">
        <v>206</v>
      </c>
      <c r="J15" s="69" t="s">
        <v>34</v>
      </c>
      <c r="K15" s="69" t="s">
        <v>174</v>
      </c>
      <c r="L15" s="68"/>
      <c r="N15" s="1" t="s">
        <v>388</v>
      </c>
      <c r="P15" s="199" t="s">
        <v>394</v>
      </c>
      <c r="Q15" s="210">
        <v>44813</v>
      </c>
    </row>
    <row r="16" spans="1:17" ht="12" customHeight="1" x14ac:dyDescent="0.3">
      <c r="F16" s="68">
        <v>36</v>
      </c>
      <c r="G16" s="77" t="s">
        <v>345</v>
      </c>
      <c r="H16" s="69"/>
      <c r="I16" s="69" t="s">
        <v>206</v>
      </c>
      <c r="J16" s="69" t="s">
        <v>33</v>
      </c>
      <c r="K16" s="69" t="s">
        <v>186</v>
      </c>
      <c r="L16" s="68"/>
    </row>
    <row r="17" spans="4:17" ht="12" customHeight="1" x14ac:dyDescent="0.3">
      <c r="F17" s="68">
        <v>37</v>
      </c>
      <c r="G17" s="77" t="s">
        <v>385</v>
      </c>
      <c r="H17" s="69" t="s">
        <v>206</v>
      </c>
      <c r="I17" s="69" t="s">
        <v>206</v>
      </c>
      <c r="J17" s="69" t="s">
        <v>33</v>
      </c>
      <c r="K17" s="69" t="s">
        <v>186</v>
      </c>
      <c r="L17" s="68"/>
      <c r="N17" s="1" t="s">
        <v>386</v>
      </c>
      <c r="P17" s="199" t="s">
        <v>394</v>
      </c>
      <c r="Q17" s="210">
        <v>44813</v>
      </c>
    </row>
    <row r="18" spans="4:17" ht="12" customHeight="1" x14ac:dyDescent="0.3">
      <c r="D18" s="63" t="s">
        <v>140</v>
      </c>
      <c r="F18" s="68">
        <v>38</v>
      </c>
      <c r="G18" s="77" t="s">
        <v>219</v>
      </c>
      <c r="H18" s="69" t="s">
        <v>206</v>
      </c>
      <c r="I18" s="69" t="s">
        <v>206</v>
      </c>
      <c r="J18" s="69" t="s">
        <v>33</v>
      </c>
      <c r="K18" s="69" t="s">
        <v>186</v>
      </c>
      <c r="L18" s="68"/>
    </row>
    <row r="19" spans="4:17" ht="12" customHeight="1" x14ac:dyDescent="0.3">
      <c r="D19" s="1" t="s">
        <v>83</v>
      </c>
      <c r="F19" s="68">
        <v>40</v>
      </c>
      <c r="G19" s="77" t="s">
        <v>400</v>
      </c>
      <c r="H19" s="69" t="s">
        <v>206</v>
      </c>
      <c r="I19" s="69" t="s">
        <v>206</v>
      </c>
      <c r="J19" s="69" t="s">
        <v>33</v>
      </c>
      <c r="K19" s="69" t="s">
        <v>186</v>
      </c>
      <c r="L19" s="68"/>
    </row>
    <row r="20" spans="4:17" ht="12" customHeight="1" x14ac:dyDescent="0.3">
      <c r="D20" s="1" t="s">
        <v>84</v>
      </c>
      <c r="F20" s="68">
        <v>41</v>
      </c>
      <c r="G20" s="77" t="s">
        <v>220</v>
      </c>
      <c r="H20" s="69" t="s">
        <v>206</v>
      </c>
      <c r="I20" s="69" t="s">
        <v>206</v>
      </c>
      <c r="J20" s="69" t="s">
        <v>35</v>
      </c>
      <c r="K20" s="69" t="s">
        <v>194</v>
      </c>
      <c r="L20" s="68"/>
    </row>
    <row r="21" spans="4:17" ht="12" customHeight="1" x14ac:dyDescent="0.3">
      <c r="D21" s="1" t="s">
        <v>85</v>
      </c>
      <c r="F21" s="68">
        <v>42</v>
      </c>
      <c r="G21" s="77" t="s">
        <v>221</v>
      </c>
      <c r="H21" s="69" t="s">
        <v>206</v>
      </c>
      <c r="I21" s="69" t="s">
        <v>206</v>
      </c>
      <c r="J21" s="69" t="s">
        <v>35</v>
      </c>
      <c r="K21" s="69" t="s">
        <v>194</v>
      </c>
      <c r="L21" s="68"/>
    </row>
    <row r="22" spans="4:17" ht="12" customHeight="1" x14ac:dyDescent="0.3">
      <c r="D22" s="1" t="s">
        <v>86</v>
      </c>
      <c r="F22" s="68">
        <v>43</v>
      </c>
      <c r="G22" s="77" t="s">
        <v>245</v>
      </c>
      <c r="H22" s="69" t="s">
        <v>206</v>
      </c>
      <c r="I22" s="69" t="s">
        <v>206</v>
      </c>
      <c r="J22" s="69" t="s">
        <v>35</v>
      </c>
      <c r="K22" s="69" t="s">
        <v>194</v>
      </c>
      <c r="L22" s="68"/>
    </row>
    <row r="23" spans="4:17" ht="12" customHeight="1" x14ac:dyDescent="0.3">
      <c r="D23" s="1" t="s">
        <v>87</v>
      </c>
      <c r="F23" s="68">
        <v>46</v>
      </c>
      <c r="G23" s="77" t="s">
        <v>222</v>
      </c>
      <c r="H23" s="69" t="s">
        <v>206</v>
      </c>
      <c r="I23" s="69" t="s">
        <v>206</v>
      </c>
      <c r="J23" s="69" t="s">
        <v>35</v>
      </c>
      <c r="K23" s="69" t="s">
        <v>194</v>
      </c>
      <c r="L23" s="68"/>
    </row>
    <row r="24" spans="4:17" ht="12" customHeight="1" x14ac:dyDescent="0.3">
      <c r="D24" s="1" t="s">
        <v>88</v>
      </c>
      <c r="F24" s="68">
        <v>49</v>
      </c>
      <c r="G24" s="77" t="s">
        <v>223</v>
      </c>
      <c r="H24" s="69" t="s">
        <v>206</v>
      </c>
      <c r="I24" s="69" t="s">
        <v>206</v>
      </c>
      <c r="J24" s="69" t="s">
        <v>35</v>
      </c>
      <c r="K24" s="69" t="s">
        <v>194</v>
      </c>
      <c r="L24" s="68"/>
    </row>
    <row r="25" spans="4:17" ht="12" customHeight="1" x14ac:dyDescent="0.3">
      <c r="D25" s="1" t="s">
        <v>89</v>
      </c>
      <c r="F25" s="212">
        <v>50</v>
      </c>
      <c r="G25" s="213" t="s">
        <v>346</v>
      </c>
      <c r="J25" s="69" t="s">
        <v>34</v>
      </c>
      <c r="K25" s="69" t="s">
        <v>174</v>
      </c>
      <c r="L25" s="68"/>
      <c r="N25" s="1" t="s">
        <v>381</v>
      </c>
      <c r="O25" s="199"/>
      <c r="P25" s="199" t="s">
        <v>393</v>
      </c>
    </row>
    <row r="26" spans="4:17" ht="12" customHeight="1" x14ac:dyDescent="0.3">
      <c r="D26" s="1" t="s">
        <v>93</v>
      </c>
      <c r="F26" s="212">
        <v>51</v>
      </c>
      <c r="G26" s="213" t="s">
        <v>347</v>
      </c>
      <c r="J26" s="69" t="s">
        <v>34</v>
      </c>
      <c r="K26" s="69" t="s">
        <v>174</v>
      </c>
      <c r="L26" s="68"/>
      <c r="N26" s="1" t="s">
        <v>382</v>
      </c>
      <c r="O26" s="199"/>
      <c r="P26" s="199" t="s">
        <v>393</v>
      </c>
    </row>
    <row r="27" spans="4:17" ht="12" customHeight="1" x14ac:dyDescent="0.3">
      <c r="D27" s="1" t="s">
        <v>92</v>
      </c>
      <c r="F27" s="212">
        <v>52</v>
      </c>
      <c r="G27" s="213" t="s">
        <v>244</v>
      </c>
      <c r="J27" s="69" t="s">
        <v>35</v>
      </c>
      <c r="K27" s="69" t="s">
        <v>194</v>
      </c>
      <c r="L27" s="68"/>
      <c r="N27" s="1" t="s">
        <v>383</v>
      </c>
      <c r="O27" s="199"/>
      <c r="P27" s="199" t="s">
        <v>393</v>
      </c>
    </row>
    <row r="28" spans="4:17" ht="12" customHeight="1" x14ac:dyDescent="0.3">
      <c r="D28" s="1" t="s">
        <v>90</v>
      </c>
      <c r="F28" s="212">
        <v>53</v>
      </c>
      <c r="G28" s="213" t="s">
        <v>254</v>
      </c>
      <c r="J28" s="69" t="s">
        <v>33</v>
      </c>
      <c r="K28" s="69" t="s">
        <v>186</v>
      </c>
      <c r="L28" s="212"/>
      <c r="N28" s="1" t="s">
        <v>384</v>
      </c>
      <c r="O28" s="199"/>
      <c r="P28" s="199" t="s">
        <v>393</v>
      </c>
    </row>
    <row r="29" spans="4:17" ht="12" customHeight="1" x14ac:dyDescent="0.3">
      <c r="D29" s="1" t="s">
        <v>91</v>
      </c>
      <c r="K29" s="69"/>
    </row>
    <row r="30" spans="4:17" ht="12" customHeight="1" x14ac:dyDescent="0.3">
      <c r="D30" s="1" t="s">
        <v>94</v>
      </c>
      <c r="K30" s="69"/>
      <c r="N30" s="1" t="s">
        <v>390</v>
      </c>
      <c r="O30" s="199">
        <v>15</v>
      </c>
      <c r="P30" s="199" t="s">
        <v>391</v>
      </c>
      <c r="Q30" s="210">
        <v>44813</v>
      </c>
    </row>
    <row r="31" spans="4:17" ht="12" customHeight="1" x14ac:dyDescent="0.3">
      <c r="D31" s="1" t="s">
        <v>95</v>
      </c>
      <c r="K31" s="69"/>
      <c r="N31" s="1" t="s">
        <v>392</v>
      </c>
      <c r="O31" s="33">
        <v>31</v>
      </c>
      <c r="P31" s="199" t="s">
        <v>391</v>
      </c>
      <c r="Q31" s="210">
        <v>44813</v>
      </c>
    </row>
    <row r="32" spans="4:17" ht="12" customHeight="1" x14ac:dyDescent="0.25">
      <c r="D32" s="1" t="s">
        <v>96</v>
      </c>
      <c r="N32" s="1" t="s">
        <v>378</v>
      </c>
      <c r="O32" s="33">
        <v>23</v>
      </c>
      <c r="P32" s="199" t="s">
        <v>391</v>
      </c>
      <c r="Q32" s="210">
        <v>44813</v>
      </c>
    </row>
    <row r="33" spans="4:17" ht="12" customHeight="1" x14ac:dyDescent="0.25">
      <c r="D33" s="1" t="s">
        <v>97</v>
      </c>
      <c r="N33" t="s">
        <v>379</v>
      </c>
      <c r="O33" s="33">
        <v>27</v>
      </c>
      <c r="P33" s="199" t="s">
        <v>391</v>
      </c>
      <c r="Q33" s="210">
        <v>44813</v>
      </c>
    </row>
    <row r="34" spans="4:17" ht="12" customHeight="1" x14ac:dyDescent="0.25">
      <c r="D34" s="1" t="s">
        <v>98</v>
      </c>
      <c r="N34" t="s">
        <v>380</v>
      </c>
      <c r="O34" s="33">
        <v>24</v>
      </c>
      <c r="P34" s="199" t="s">
        <v>391</v>
      </c>
      <c r="Q34" s="210">
        <v>44813</v>
      </c>
    </row>
    <row r="35" spans="4:17" ht="12" customHeight="1" x14ac:dyDescent="0.25">
      <c r="D35" s="1" t="s">
        <v>99</v>
      </c>
      <c r="N35" t="s">
        <v>191</v>
      </c>
      <c r="O35" s="33">
        <v>39</v>
      </c>
      <c r="P35" s="199" t="s">
        <v>391</v>
      </c>
      <c r="Q35" s="210">
        <v>44813</v>
      </c>
    </row>
    <row r="36" spans="4:17" ht="12" customHeight="1" x14ac:dyDescent="0.25">
      <c r="N36" t="s">
        <v>201</v>
      </c>
      <c r="O36" s="33">
        <v>47</v>
      </c>
    </row>
    <row r="37" spans="4:17" ht="12" customHeight="1" x14ac:dyDescent="0.3">
      <c r="D37" s="63" t="s">
        <v>141</v>
      </c>
      <c r="N37" s="77" t="s">
        <v>338</v>
      </c>
      <c r="O37" s="33">
        <v>18</v>
      </c>
      <c r="P37" s="199" t="s">
        <v>391</v>
      </c>
      <c r="Q37" s="210">
        <v>44859</v>
      </c>
    </row>
    <row r="38" spans="4:17" ht="12" customHeight="1" x14ac:dyDescent="0.3">
      <c r="D38" s="1" t="s">
        <v>104</v>
      </c>
      <c r="N38" s="77" t="s">
        <v>217</v>
      </c>
      <c r="O38" s="33">
        <v>30</v>
      </c>
      <c r="P38" s="199" t="s">
        <v>391</v>
      </c>
      <c r="Q38" s="210">
        <v>44859</v>
      </c>
    </row>
    <row r="39" spans="4:17" ht="12" customHeight="1" x14ac:dyDescent="0.25">
      <c r="D39" s="1" t="s">
        <v>105</v>
      </c>
    </row>
    <row r="40" spans="4:17" ht="12" customHeight="1" x14ac:dyDescent="0.25">
      <c r="D40" s="1" t="s">
        <v>82</v>
      </c>
    </row>
    <row r="41" spans="4:17" ht="12" customHeight="1" x14ac:dyDescent="0.25">
      <c r="D41" s="1" t="s">
        <v>106</v>
      </c>
    </row>
  </sheetData>
  <sortState xmlns:xlrd2="http://schemas.microsoft.com/office/spreadsheetml/2017/richdata2" ref="A2:B6">
    <sortCondition ref="A2:A6"/>
  </sortState>
  <phoneticPr fontId="2" type="noConversion"/>
  <pageMargins left="0.7" right="0.7" top="0.75" bottom="0.75" header="0.3" footer="0.3"/>
  <pageSetup orientation="portrait" horizontalDpi="1200" verticalDpi="1200"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40"/>
  <sheetViews>
    <sheetView workbookViewId="0">
      <selection activeCell="E1" sqref="E1"/>
    </sheetView>
  </sheetViews>
  <sheetFormatPr defaultRowHeight="13.2" x14ac:dyDescent="0.25"/>
  <cols>
    <col min="1" max="1" width="27.33203125" customWidth="1"/>
    <col min="2" max="2" width="43.5546875" bestFit="1" customWidth="1"/>
  </cols>
  <sheetData>
    <row r="1" spans="1:4" ht="14.4" x14ac:dyDescent="0.3">
      <c r="A1" s="64" t="s">
        <v>156</v>
      </c>
      <c r="B1" s="64" t="s">
        <v>52</v>
      </c>
      <c r="C1" s="65" t="s">
        <v>157</v>
      </c>
      <c r="D1" s="64" t="s">
        <v>158</v>
      </c>
    </row>
    <row r="2" spans="1:4" x14ac:dyDescent="0.25">
      <c r="A2" t="s">
        <v>172</v>
      </c>
      <c r="B2" s="66" t="s">
        <v>173</v>
      </c>
      <c r="C2" t="s">
        <v>174</v>
      </c>
      <c r="D2">
        <v>1</v>
      </c>
    </row>
    <row r="3" spans="1:4" x14ac:dyDescent="0.25">
      <c r="A3" s="66" t="s">
        <v>34</v>
      </c>
      <c r="B3" s="66" t="s">
        <v>34</v>
      </c>
      <c r="C3" t="s">
        <v>174</v>
      </c>
      <c r="D3">
        <v>2</v>
      </c>
    </row>
    <row r="4" spans="1:4" x14ac:dyDescent="0.25">
      <c r="A4" s="66" t="s">
        <v>33</v>
      </c>
      <c r="B4" s="66" t="s">
        <v>189</v>
      </c>
      <c r="C4" t="s">
        <v>186</v>
      </c>
      <c r="D4">
        <v>3</v>
      </c>
    </row>
    <row r="5" spans="1:4" x14ac:dyDescent="0.25">
      <c r="A5" t="s">
        <v>35</v>
      </c>
      <c r="B5" s="66" t="s">
        <v>199</v>
      </c>
      <c r="C5" t="s">
        <v>194</v>
      </c>
      <c r="D5">
        <v>4</v>
      </c>
    </row>
    <row r="6" spans="1:4" x14ac:dyDescent="0.25">
      <c r="A6" s="66" t="s">
        <v>34</v>
      </c>
      <c r="B6" s="66" t="s">
        <v>176</v>
      </c>
      <c r="C6" t="s">
        <v>174</v>
      </c>
      <c r="D6">
        <v>5</v>
      </c>
    </row>
    <row r="7" spans="1:4" x14ac:dyDescent="0.25">
      <c r="A7" s="66" t="s">
        <v>34</v>
      </c>
      <c r="B7" s="66" t="s">
        <v>177</v>
      </c>
      <c r="C7" t="s">
        <v>174</v>
      </c>
      <c r="D7">
        <v>6</v>
      </c>
    </row>
    <row r="8" spans="1:4" x14ac:dyDescent="0.25">
      <c r="A8" s="66" t="s">
        <v>37</v>
      </c>
      <c r="B8" s="66" t="s">
        <v>166</v>
      </c>
      <c r="C8" t="s">
        <v>162</v>
      </c>
      <c r="D8">
        <v>7</v>
      </c>
    </row>
    <row r="9" spans="1:4" x14ac:dyDescent="0.25">
      <c r="A9" s="66" t="s">
        <v>33</v>
      </c>
      <c r="B9" s="66" t="s">
        <v>187</v>
      </c>
      <c r="C9" t="s">
        <v>186</v>
      </c>
      <c r="D9">
        <v>8</v>
      </c>
    </row>
    <row r="10" spans="1:4" x14ac:dyDescent="0.25">
      <c r="A10" s="66" t="s">
        <v>34</v>
      </c>
      <c r="B10" s="66" t="s">
        <v>182</v>
      </c>
      <c r="C10" t="s">
        <v>183</v>
      </c>
      <c r="D10">
        <v>9</v>
      </c>
    </row>
    <row r="11" spans="1:4" x14ac:dyDescent="0.25">
      <c r="A11" s="66" t="s">
        <v>37</v>
      </c>
      <c r="B11" s="66" t="s">
        <v>168</v>
      </c>
      <c r="C11" t="s">
        <v>162</v>
      </c>
      <c r="D11">
        <v>10</v>
      </c>
    </row>
    <row r="12" spans="1:4" x14ac:dyDescent="0.25">
      <c r="A12" s="66" t="s">
        <v>37</v>
      </c>
      <c r="B12" s="66" t="s">
        <v>159</v>
      </c>
      <c r="C12" t="s">
        <v>160</v>
      </c>
      <c r="D12">
        <v>11</v>
      </c>
    </row>
    <row r="13" spans="1:4" x14ac:dyDescent="0.25">
      <c r="A13" s="66" t="s">
        <v>37</v>
      </c>
      <c r="B13" t="s">
        <v>161</v>
      </c>
      <c r="C13" t="s">
        <v>162</v>
      </c>
      <c r="D13">
        <v>12</v>
      </c>
    </row>
    <row r="14" spans="1:4" x14ac:dyDescent="0.25">
      <c r="A14" s="66" t="s">
        <v>37</v>
      </c>
      <c r="B14" s="66" t="s">
        <v>163</v>
      </c>
      <c r="C14" t="s">
        <v>162</v>
      </c>
      <c r="D14">
        <v>13</v>
      </c>
    </row>
    <row r="15" spans="1:4" x14ac:dyDescent="0.25">
      <c r="A15" s="66" t="s">
        <v>37</v>
      </c>
      <c r="B15" t="s">
        <v>164</v>
      </c>
      <c r="C15" t="s">
        <v>162</v>
      </c>
      <c r="D15">
        <v>14</v>
      </c>
    </row>
    <row r="16" spans="1:4" x14ac:dyDescent="0.25">
      <c r="A16" s="66" t="s">
        <v>37</v>
      </c>
      <c r="B16" s="66" t="s">
        <v>165</v>
      </c>
      <c r="C16" t="s">
        <v>160</v>
      </c>
      <c r="D16">
        <v>15</v>
      </c>
    </row>
    <row r="17" spans="1:4" x14ac:dyDescent="0.25">
      <c r="A17" s="66" t="s">
        <v>37</v>
      </c>
      <c r="B17" s="66" t="s">
        <v>167</v>
      </c>
      <c r="C17" t="s">
        <v>160</v>
      </c>
      <c r="D17">
        <v>16</v>
      </c>
    </row>
    <row r="18" spans="1:4" x14ac:dyDescent="0.25">
      <c r="A18" s="66" t="s">
        <v>37</v>
      </c>
      <c r="B18" s="66" t="s">
        <v>169</v>
      </c>
      <c r="C18" t="s">
        <v>162</v>
      </c>
      <c r="D18">
        <v>17</v>
      </c>
    </row>
    <row r="19" spans="1:4" x14ac:dyDescent="0.25">
      <c r="A19" s="66" t="s">
        <v>37</v>
      </c>
      <c r="B19" s="66" t="s">
        <v>170</v>
      </c>
      <c r="C19" t="s">
        <v>162</v>
      </c>
      <c r="D19">
        <v>18</v>
      </c>
    </row>
    <row r="20" spans="1:4" x14ac:dyDescent="0.25">
      <c r="A20" s="66" t="s">
        <v>37</v>
      </c>
      <c r="B20" s="66" t="s">
        <v>171</v>
      </c>
      <c r="C20" t="s">
        <v>162</v>
      </c>
      <c r="D20">
        <v>19</v>
      </c>
    </row>
    <row r="21" spans="1:4" x14ac:dyDescent="0.25">
      <c r="A21" s="66" t="s">
        <v>34</v>
      </c>
      <c r="B21" s="66" t="s">
        <v>175</v>
      </c>
      <c r="C21" t="s">
        <v>174</v>
      </c>
      <c r="D21">
        <v>20</v>
      </c>
    </row>
    <row r="22" spans="1:4" x14ac:dyDescent="0.25">
      <c r="A22" s="66" t="s">
        <v>34</v>
      </c>
      <c r="B22" s="66" t="s">
        <v>178</v>
      </c>
      <c r="C22" t="s">
        <v>174</v>
      </c>
      <c r="D22">
        <v>21</v>
      </c>
    </row>
    <row r="23" spans="1:4" x14ac:dyDescent="0.25">
      <c r="A23" s="66" t="s">
        <v>34</v>
      </c>
      <c r="B23" s="66" t="s">
        <v>179</v>
      </c>
      <c r="C23" t="s">
        <v>174</v>
      </c>
      <c r="D23">
        <v>22</v>
      </c>
    </row>
    <row r="24" spans="1:4" x14ac:dyDescent="0.25">
      <c r="A24" s="66" t="s">
        <v>34</v>
      </c>
      <c r="B24" s="66" t="s">
        <v>180</v>
      </c>
      <c r="C24" t="s">
        <v>174</v>
      </c>
      <c r="D24">
        <v>23</v>
      </c>
    </row>
    <row r="25" spans="1:4" x14ac:dyDescent="0.25">
      <c r="A25" s="66" t="s">
        <v>34</v>
      </c>
      <c r="B25" s="66" t="s">
        <v>181</v>
      </c>
      <c r="C25" t="s">
        <v>174</v>
      </c>
      <c r="D25">
        <v>24</v>
      </c>
    </row>
    <row r="26" spans="1:4" x14ac:dyDescent="0.25">
      <c r="A26" s="66" t="s">
        <v>34</v>
      </c>
      <c r="B26" s="66" t="s">
        <v>184</v>
      </c>
      <c r="C26" t="s">
        <v>174</v>
      </c>
      <c r="D26">
        <v>25</v>
      </c>
    </row>
    <row r="27" spans="1:4" x14ac:dyDescent="0.25">
      <c r="A27" s="66" t="s">
        <v>33</v>
      </c>
      <c r="B27" s="66" t="s">
        <v>185</v>
      </c>
      <c r="C27" t="s">
        <v>186</v>
      </c>
      <c r="D27">
        <v>26</v>
      </c>
    </row>
    <row r="28" spans="1:4" x14ac:dyDescent="0.25">
      <c r="A28" s="66" t="s">
        <v>33</v>
      </c>
      <c r="B28" s="66" t="s">
        <v>188</v>
      </c>
      <c r="C28" t="s">
        <v>186</v>
      </c>
      <c r="D28">
        <v>27</v>
      </c>
    </row>
    <row r="29" spans="1:4" x14ac:dyDescent="0.25">
      <c r="A29" s="66" t="s">
        <v>33</v>
      </c>
      <c r="B29" s="66" t="s">
        <v>190</v>
      </c>
      <c r="C29" t="s">
        <v>186</v>
      </c>
      <c r="D29">
        <v>28</v>
      </c>
    </row>
    <row r="30" spans="1:4" x14ac:dyDescent="0.25">
      <c r="A30" s="66" t="s">
        <v>33</v>
      </c>
      <c r="B30" t="s">
        <v>191</v>
      </c>
      <c r="C30" t="s">
        <v>186</v>
      </c>
      <c r="D30">
        <v>29</v>
      </c>
    </row>
    <row r="31" spans="1:4" x14ac:dyDescent="0.25">
      <c r="A31" s="66" t="s">
        <v>33</v>
      </c>
      <c r="B31" s="66" t="s">
        <v>192</v>
      </c>
      <c r="C31" t="s">
        <v>186</v>
      </c>
      <c r="D31">
        <v>30</v>
      </c>
    </row>
    <row r="32" spans="1:4" x14ac:dyDescent="0.25">
      <c r="A32" t="s">
        <v>35</v>
      </c>
      <c r="B32" s="66" t="s">
        <v>193</v>
      </c>
      <c r="C32" t="s">
        <v>194</v>
      </c>
      <c r="D32">
        <v>31</v>
      </c>
    </row>
    <row r="33" spans="1:4" x14ac:dyDescent="0.25">
      <c r="A33" t="s">
        <v>35</v>
      </c>
      <c r="B33" s="66" t="s">
        <v>195</v>
      </c>
      <c r="C33" t="s">
        <v>194</v>
      </c>
      <c r="D33">
        <v>32</v>
      </c>
    </row>
    <row r="34" spans="1:4" x14ac:dyDescent="0.25">
      <c r="A34" t="s">
        <v>35</v>
      </c>
      <c r="B34" s="66" t="s">
        <v>196</v>
      </c>
      <c r="C34" t="s">
        <v>194</v>
      </c>
      <c r="D34">
        <v>33</v>
      </c>
    </row>
    <row r="35" spans="1:4" x14ac:dyDescent="0.25">
      <c r="A35" t="s">
        <v>35</v>
      </c>
      <c r="B35" s="66" t="s">
        <v>197</v>
      </c>
      <c r="C35" t="s">
        <v>194</v>
      </c>
      <c r="D35">
        <v>34</v>
      </c>
    </row>
    <row r="36" spans="1:4" x14ac:dyDescent="0.25">
      <c r="A36" t="s">
        <v>35</v>
      </c>
      <c r="B36" s="66" t="s">
        <v>198</v>
      </c>
      <c r="C36" t="s">
        <v>194</v>
      </c>
      <c r="D36">
        <v>35</v>
      </c>
    </row>
    <row r="37" spans="1:4" x14ac:dyDescent="0.25">
      <c r="A37" t="s">
        <v>35</v>
      </c>
      <c r="B37" s="66" t="s">
        <v>200</v>
      </c>
      <c r="C37" t="s">
        <v>194</v>
      </c>
      <c r="D37">
        <v>36</v>
      </c>
    </row>
    <row r="38" spans="1:4" x14ac:dyDescent="0.25">
      <c r="A38" t="s">
        <v>35</v>
      </c>
      <c r="B38" s="66" t="s">
        <v>201</v>
      </c>
      <c r="C38" t="s">
        <v>194</v>
      </c>
      <c r="D38">
        <v>37</v>
      </c>
    </row>
    <row r="39" spans="1:4" x14ac:dyDescent="0.25">
      <c r="A39" t="s">
        <v>35</v>
      </c>
      <c r="B39" s="66" t="s">
        <v>202</v>
      </c>
      <c r="C39" t="s">
        <v>194</v>
      </c>
      <c r="D39">
        <v>38</v>
      </c>
    </row>
    <row r="40" spans="1:4" x14ac:dyDescent="0.25">
      <c r="A40" t="s">
        <v>35</v>
      </c>
      <c r="B40" s="66" t="s">
        <v>203</v>
      </c>
      <c r="C40" t="s">
        <v>194</v>
      </c>
      <c r="D40">
        <v>39</v>
      </c>
    </row>
  </sheetData>
  <sortState xmlns:xlrd2="http://schemas.microsoft.com/office/spreadsheetml/2017/richdata2" ref="A2:D40">
    <sortCondition ref="D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49"/>
  <sheetViews>
    <sheetView zoomScale="85" zoomScaleNormal="85" workbookViewId="0">
      <selection activeCell="A4" sqref="A4"/>
    </sheetView>
  </sheetViews>
  <sheetFormatPr defaultRowHeight="13.2" x14ac:dyDescent="0.25"/>
  <cols>
    <col min="1" max="1" width="15.6640625" customWidth="1"/>
    <col min="2" max="2" width="66.109375" customWidth="1"/>
    <col min="3" max="3" width="26" customWidth="1"/>
    <col min="5" max="5" width="17.109375" customWidth="1"/>
    <col min="6" max="6" width="102.33203125" customWidth="1"/>
  </cols>
  <sheetData>
    <row r="1" spans="1:6" ht="13.8" thickTop="1" x14ac:dyDescent="0.25">
      <c r="A1" s="222"/>
      <c r="B1" s="122" t="s">
        <v>229</v>
      </c>
      <c r="C1" s="123"/>
      <c r="E1" s="222"/>
      <c r="F1" s="123" t="s">
        <v>237</v>
      </c>
    </row>
    <row r="2" spans="1:6" x14ac:dyDescent="0.25">
      <c r="A2" s="223"/>
      <c r="C2" s="124"/>
      <c r="E2" s="223"/>
      <c r="F2" s="124"/>
    </row>
    <row r="3" spans="1:6" x14ac:dyDescent="0.25">
      <c r="A3" s="224" t="s">
        <v>225</v>
      </c>
      <c r="B3" s="61" t="s">
        <v>228</v>
      </c>
      <c r="C3" s="125" t="s">
        <v>269</v>
      </c>
      <c r="E3" s="225" t="s">
        <v>260</v>
      </c>
      <c r="F3" s="124" t="s">
        <v>268</v>
      </c>
    </row>
    <row r="4" spans="1:6" x14ac:dyDescent="0.25">
      <c r="A4" s="223"/>
      <c r="B4" s="1" t="s">
        <v>458</v>
      </c>
      <c r="C4" s="124" t="s">
        <v>226</v>
      </c>
      <c r="E4" s="225" t="s">
        <v>260</v>
      </c>
      <c r="F4" s="124" t="s">
        <v>275</v>
      </c>
    </row>
    <row r="5" spans="1:6" x14ac:dyDescent="0.25">
      <c r="A5" s="223"/>
      <c r="B5" s="1" t="s">
        <v>426</v>
      </c>
      <c r="C5" s="126" t="s">
        <v>227</v>
      </c>
      <c r="E5" s="226" t="s">
        <v>261</v>
      </c>
      <c r="F5" s="126" t="s">
        <v>463</v>
      </c>
    </row>
    <row r="6" spans="1:6" x14ac:dyDescent="0.25">
      <c r="A6" s="223"/>
      <c r="B6" s="1" t="s">
        <v>299</v>
      </c>
      <c r="C6" s="126" t="s">
        <v>235</v>
      </c>
      <c r="E6" s="226" t="s">
        <v>261</v>
      </c>
      <c r="F6" s="126" t="s">
        <v>427</v>
      </c>
    </row>
    <row r="7" spans="1:6" x14ac:dyDescent="0.25">
      <c r="A7" s="223"/>
      <c r="B7" s="1" t="s">
        <v>467</v>
      </c>
      <c r="C7" s="126" t="s">
        <v>235</v>
      </c>
      <c r="E7" s="223" t="s">
        <v>261</v>
      </c>
      <c r="F7" s="126" t="s">
        <v>293</v>
      </c>
    </row>
    <row r="8" spans="1:6" x14ac:dyDescent="0.25">
      <c r="A8" s="223"/>
      <c r="B8" s="1" t="s">
        <v>468</v>
      </c>
      <c r="C8" s="126" t="s">
        <v>235</v>
      </c>
      <c r="E8" s="223"/>
      <c r="F8" s="124"/>
    </row>
    <row r="9" spans="1:6" ht="15" thickBot="1" x14ac:dyDescent="0.35">
      <c r="A9" s="223"/>
      <c r="B9" s="1" t="s">
        <v>421</v>
      </c>
      <c r="C9" s="126" t="s">
        <v>235</v>
      </c>
      <c r="E9" s="227"/>
      <c r="F9" s="131" t="s">
        <v>256</v>
      </c>
    </row>
    <row r="10" spans="1:6" ht="13.8" thickTop="1" x14ac:dyDescent="0.25">
      <c r="A10" s="223"/>
      <c r="B10" s="1" t="s">
        <v>422</v>
      </c>
      <c r="C10" s="126" t="s">
        <v>235</v>
      </c>
    </row>
    <row r="11" spans="1:6" x14ac:dyDescent="0.25">
      <c r="A11" s="223"/>
      <c r="B11" s="1" t="s">
        <v>314</v>
      </c>
      <c r="C11" s="126" t="s">
        <v>235</v>
      </c>
    </row>
    <row r="12" spans="1:6" x14ac:dyDescent="0.25">
      <c r="A12" s="223"/>
      <c r="B12" s="1" t="s">
        <v>267</v>
      </c>
      <c r="C12" s="126" t="s">
        <v>235</v>
      </c>
    </row>
    <row r="13" spans="1:6" x14ac:dyDescent="0.25">
      <c r="A13" s="223"/>
      <c r="B13" s="61" t="s">
        <v>236</v>
      </c>
      <c r="C13" s="124"/>
    </row>
    <row r="14" spans="1:6" x14ac:dyDescent="0.25">
      <c r="A14" s="223"/>
      <c r="B14" s="1" t="s">
        <v>335</v>
      </c>
      <c r="C14" s="126" t="s">
        <v>235</v>
      </c>
    </row>
    <row r="15" spans="1:6" x14ac:dyDescent="0.25">
      <c r="A15" s="223"/>
      <c r="B15" s="1" t="s">
        <v>288</v>
      </c>
      <c r="C15" s="126" t="s">
        <v>235</v>
      </c>
    </row>
    <row r="16" spans="1:6" x14ac:dyDescent="0.25">
      <c r="A16" s="223"/>
      <c r="B16" s="1" t="s">
        <v>230</v>
      </c>
      <c r="C16" s="126" t="s">
        <v>231</v>
      </c>
    </row>
    <row r="17" spans="1:3" x14ac:dyDescent="0.25">
      <c r="A17" s="223"/>
      <c r="B17" s="1" t="s">
        <v>232</v>
      </c>
      <c r="C17" s="126" t="s">
        <v>233</v>
      </c>
    </row>
    <row r="18" spans="1:3" x14ac:dyDescent="0.25">
      <c r="A18" s="223"/>
      <c r="C18" s="124"/>
    </row>
    <row r="19" spans="1:3" ht="15" thickBot="1" x14ac:dyDescent="0.35">
      <c r="A19" s="227"/>
      <c r="B19" s="127" t="s">
        <v>255</v>
      </c>
      <c r="C19" s="128"/>
    </row>
    <row r="20" spans="1:3" ht="13.8" thickTop="1" x14ac:dyDescent="0.25"/>
    <row r="21" spans="1:3" ht="13.8" thickBot="1" x14ac:dyDescent="0.3"/>
    <row r="22" spans="1:3" ht="13.8" thickTop="1" x14ac:dyDescent="0.25">
      <c r="A22" s="222"/>
      <c r="B22" s="122" t="s">
        <v>234</v>
      </c>
      <c r="C22" s="129"/>
    </row>
    <row r="23" spans="1:3" x14ac:dyDescent="0.25">
      <c r="A23" s="223"/>
      <c r="C23" s="124"/>
    </row>
    <row r="24" spans="1:3" x14ac:dyDescent="0.25">
      <c r="A24" s="224" t="s">
        <v>225</v>
      </c>
      <c r="B24" s="61" t="s">
        <v>228</v>
      </c>
      <c r="C24" s="125" t="s">
        <v>269</v>
      </c>
    </row>
    <row r="25" spans="1:3" x14ac:dyDescent="0.25">
      <c r="A25" s="223"/>
      <c r="B25" s="1" t="s">
        <v>458</v>
      </c>
      <c r="C25" s="124" t="s">
        <v>226</v>
      </c>
    </row>
    <row r="26" spans="1:3" x14ac:dyDescent="0.25">
      <c r="A26" s="223"/>
      <c r="B26" s="1" t="s">
        <v>459</v>
      </c>
      <c r="C26" s="126" t="s">
        <v>227</v>
      </c>
    </row>
    <row r="27" spans="1:3" x14ac:dyDescent="0.25">
      <c r="A27" s="223"/>
      <c r="B27" s="1" t="s">
        <v>460</v>
      </c>
      <c r="C27" s="126" t="s">
        <v>227</v>
      </c>
    </row>
    <row r="28" spans="1:3" x14ac:dyDescent="0.25">
      <c r="A28" s="223"/>
      <c r="B28" s="1" t="s">
        <v>312</v>
      </c>
      <c r="C28" s="126" t="s">
        <v>235</v>
      </c>
    </row>
    <row r="29" spans="1:3" x14ac:dyDescent="0.25">
      <c r="A29" s="223"/>
      <c r="B29" s="1" t="s">
        <v>311</v>
      </c>
      <c r="C29" s="126" t="s">
        <v>235</v>
      </c>
    </row>
    <row r="30" spans="1:3" x14ac:dyDescent="0.25">
      <c r="A30" s="223"/>
      <c r="B30" s="1" t="s">
        <v>270</v>
      </c>
      <c r="C30" s="126" t="s">
        <v>235</v>
      </c>
    </row>
    <row r="31" spans="1:3" x14ac:dyDescent="0.25">
      <c r="A31" s="223"/>
      <c r="B31" s="1" t="s">
        <v>310</v>
      </c>
      <c r="C31" s="126" t="s">
        <v>235</v>
      </c>
    </row>
    <row r="32" spans="1:3" x14ac:dyDescent="0.25">
      <c r="A32" s="223"/>
      <c r="B32" s="1" t="s">
        <v>313</v>
      </c>
      <c r="C32" s="126" t="s">
        <v>235</v>
      </c>
    </row>
    <row r="33" spans="1:3" x14ac:dyDescent="0.25">
      <c r="A33" s="223"/>
      <c r="B33" s="1" t="s">
        <v>355</v>
      </c>
      <c r="C33" s="126" t="s">
        <v>235</v>
      </c>
    </row>
    <row r="34" spans="1:3" x14ac:dyDescent="0.25">
      <c r="A34" s="223"/>
      <c r="B34" s="1" t="s">
        <v>287</v>
      </c>
      <c r="C34" s="126" t="s">
        <v>226</v>
      </c>
    </row>
    <row r="35" spans="1:3" x14ac:dyDescent="0.25">
      <c r="A35" s="223"/>
      <c r="B35" s="1"/>
      <c r="C35" s="126"/>
    </row>
    <row r="36" spans="1:3" ht="15" thickBot="1" x14ac:dyDescent="0.35">
      <c r="A36" s="227"/>
      <c r="B36" s="127" t="s">
        <v>255</v>
      </c>
      <c r="C36" s="130"/>
    </row>
    <row r="37" spans="1:3" ht="13.8" thickTop="1" x14ac:dyDescent="0.25"/>
    <row r="49" spans="2:2" x14ac:dyDescent="0.25"/>
  </sheetData>
  <sheetProtection algorithmName="SHA-512" hashValue="TF5KDm7QvM3g65V/+M/+iOvkD/VeSAVIaFMJxxqS6G4BSPZ76Z7GgRhx3ajGy1Q/5KjEd43bzIizrxJV5J5uEw==" saltValue="Pa1c+GvgubXaOXzQt+vZxw==" spinCount="100000" sheet="1" objects="1" scenarios="1"/>
  <printOptions gridLines="1"/>
  <pageMargins left="0.7" right="0.7" top="0.75" bottom="0.75" header="0.3" footer="0.3"/>
  <pageSetup scale="53" orientation="landscape" r:id="rId1"/>
  <headerFooter>
    <oddHeader>&amp;C&amp;"Arial,Bold"DWR WATER RESOURCES DEVELOPMENT GRANT APPLICATION - FALL 2023
Checklist &amp; Certifications</oddHeader>
    <oddFooter>&amp;LRevised: 8/16/23&amp;C2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1754" r:id="rId4" name="Check Box 10">
              <controlPr defaultSize="0" autoFill="0" autoLine="0" autoPict="0">
                <anchor moveWithCells="1">
                  <from>
                    <xdr:col>0</xdr:col>
                    <xdr:colOff>411480</xdr:colOff>
                    <xdr:row>24</xdr:row>
                    <xdr:rowOff>22860</xdr:rowOff>
                  </from>
                  <to>
                    <xdr:col>0</xdr:col>
                    <xdr:colOff>685800</xdr:colOff>
                    <xdr:row>24</xdr:row>
                    <xdr:rowOff>152400</xdr:rowOff>
                  </to>
                </anchor>
              </controlPr>
            </control>
          </mc:Choice>
        </mc:AlternateContent>
        <mc:AlternateContent xmlns:mc="http://schemas.openxmlformats.org/markup-compatibility/2006">
          <mc:Choice Requires="x14">
            <control shapeId="31773" r:id="rId5" name="Check Box 29">
              <controlPr defaultSize="0" autoFill="0" autoLine="0" autoPict="0">
                <anchor moveWithCells="1">
                  <from>
                    <xdr:col>4</xdr:col>
                    <xdr:colOff>800100</xdr:colOff>
                    <xdr:row>4</xdr:row>
                    <xdr:rowOff>7620</xdr:rowOff>
                  </from>
                  <to>
                    <xdr:col>4</xdr:col>
                    <xdr:colOff>1082040</xdr:colOff>
                    <xdr:row>4</xdr:row>
                    <xdr:rowOff>144780</xdr:rowOff>
                  </to>
                </anchor>
              </controlPr>
            </control>
          </mc:Choice>
        </mc:AlternateContent>
        <mc:AlternateContent xmlns:mc="http://schemas.openxmlformats.org/markup-compatibility/2006">
          <mc:Choice Requires="x14">
            <control shapeId="31777" r:id="rId6" name="Check Box 33">
              <controlPr defaultSize="0" autoFill="0" autoLine="0" autoPict="0">
                <anchor moveWithCells="1">
                  <from>
                    <xdr:col>4</xdr:col>
                    <xdr:colOff>800100</xdr:colOff>
                    <xdr:row>6</xdr:row>
                    <xdr:rowOff>22860</xdr:rowOff>
                  </from>
                  <to>
                    <xdr:col>4</xdr:col>
                    <xdr:colOff>1074420</xdr:colOff>
                    <xdr:row>6</xdr:row>
                    <xdr:rowOff>152400</xdr:rowOff>
                  </to>
                </anchor>
              </controlPr>
            </control>
          </mc:Choice>
        </mc:AlternateContent>
        <mc:AlternateContent xmlns:mc="http://schemas.openxmlformats.org/markup-compatibility/2006">
          <mc:Choice Requires="x14">
            <control shapeId="31779" r:id="rId7" name="Check Box 35">
              <controlPr defaultSize="0" autoFill="0" autoLine="0" autoPict="0">
                <anchor moveWithCells="1">
                  <from>
                    <xdr:col>0</xdr:col>
                    <xdr:colOff>411480</xdr:colOff>
                    <xdr:row>27</xdr:row>
                    <xdr:rowOff>22860</xdr:rowOff>
                  </from>
                  <to>
                    <xdr:col>0</xdr:col>
                    <xdr:colOff>685800</xdr:colOff>
                    <xdr:row>27</xdr:row>
                    <xdr:rowOff>152400</xdr:rowOff>
                  </to>
                </anchor>
              </controlPr>
            </control>
          </mc:Choice>
        </mc:AlternateContent>
        <mc:AlternateContent xmlns:mc="http://schemas.openxmlformats.org/markup-compatibility/2006">
          <mc:Choice Requires="x14">
            <control shapeId="31780" r:id="rId8" name="Check Box 36">
              <controlPr defaultSize="0" autoFill="0" autoLine="0" autoPict="0">
                <anchor moveWithCells="1">
                  <from>
                    <xdr:col>0</xdr:col>
                    <xdr:colOff>411480</xdr:colOff>
                    <xdr:row>29</xdr:row>
                    <xdr:rowOff>22860</xdr:rowOff>
                  </from>
                  <to>
                    <xdr:col>0</xdr:col>
                    <xdr:colOff>685800</xdr:colOff>
                    <xdr:row>29</xdr:row>
                    <xdr:rowOff>152400</xdr:rowOff>
                  </to>
                </anchor>
              </controlPr>
            </control>
          </mc:Choice>
        </mc:AlternateContent>
        <mc:AlternateContent xmlns:mc="http://schemas.openxmlformats.org/markup-compatibility/2006">
          <mc:Choice Requires="x14">
            <control shapeId="31781" r:id="rId9" name="Check Box 37">
              <controlPr defaultSize="0" autoFill="0" autoLine="0" autoPict="0">
                <anchor moveWithCells="1">
                  <from>
                    <xdr:col>0</xdr:col>
                    <xdr:colOff>411480</xdr:colOff>
                    <xdr:row>30</xdr:row>
                    <xdr:rowOff>22860</xdr:rowOff>
                  </from>
                  <to>
                    <xdr:col>0</xdr:col>
                    <xdr:colOff>685800</xdr:colOff>
                    <xdr:row>30</xdr:row>
                    <xdr:rowOff>152400</xdr:rowOff>
                  </to>
                </anchor>
              </controlPr>
            </control>
          </mc:Choice>
        </mc:AlternateContent>
        <mc:AlternateContent xmlns:mc="http://schemas.openxmlformats.org/markup-compatibility/2006">
          <mc:Choice Requires="x14">
            <control shapeId="31782" r:id="rId10" name="Check Box 38">
              <controlPr defaultSize="0" autoFill="0" autoLine="0" autoPict="0">
                <anchor moveWithCells="1">
                  <from>
                    <xdr:col>0</xdr:col>
                    <xdr:colOff>411480</xdr:colOff>
                    <xdr:row>28</xdr:row>
                    <xdr:rowOff>22860</xdr:rowOff>
                  </from>
                  <to>
                    <xdr:col>0</xdr:col>
                    <xdr:colOff>685800</xdr:colOff>
                    <xdr:row>28</xdr:row>
                    <xdr:rowOff>152400</xdr:rowOff>
                  </to>
                </anchor>
              </controlPr>
            </control>
          </mc:Choice>
        </mc:AlternateContent>
        <mc:AlternateContent xmlns:mc="http://schemas.openxmlformats.org/markup-compatibility/2006">
          <mc:Choice Requires="x14">
            <control shapeId="31783" r:id="rId11" name="Check Box 39">
              <controlPr defaultSize="0" autoFill="0" autoLine="0" autoPict="0">
                <anchor moveWithCells="1">
                  <from>
                    <xdr:col>0</xdr:col>
                    <xdr:colOff>411480</xdr:colOff>
                    <xdr:row>32</xdr:row>
                    <xdr:rowOff>22860</xdr:rowOff>
                  </from>
                  <to>
                    <xdr:col>0</xdr:col>
                    <xdr:colOff>685800</xdr:colOff>
                    <xdr:row>32</xdr:row>
                    <xdr:rowOff>152400</xdr:rowOff>
                  </to>
                </anchor>
              </controlPr>
            </control>
          </mc:Choice>
        </mc:AlternateContent>
        <mc:AlternateContent xmlns:mc="http://schemas.openxmlformats.org/markup-compatibility/2006">
          <mc:Choice Requires="x14">
            <control shapeId="31784" r:id="rId12" name="Check Box 40">
              <controlPr defaultSize="0" autoFill="0" autoLine="0" autoPict="0">
                <anchor moveWithCells="1">
                  <from>
                    <xdr:col>0</xdr:col>
                    <xdr:colOff>411480</xdr:colOff>
                    <xdr:row>33</xdr:row>
                    <xdr:rowOff>22860</xdr:rowOff>
                  </from>
                  <to>
                    <xdr:col>0</xdr:col>
                    <xdr:colOff>685800</xdr:colOff>
                    <xdr:row>33</xdr:row>
                    <xdr:rowOff>152400</xdr:rowOff>
                  </to>
                </anchor>
              </controlPr>
            </control>
          </mc:Choice>
        </mc:AlternateContent>
        <mc:AlternateContent xmlns:mc="http://schemas.openxmlformats.org/markup-compatibility/2006">
          <mc:Choice Requires="x14">
            <control shapeId="31786" r:id="rId13" name="Check Box 42">
              <controlPr defaultSize="0" autoFill="0" autoLine="0" autoPict="0">
                <anchor moveWithCells="1">
                  <from>
                    <xdr:col>0</xdr:col>
                    <xdr:colOff>411480</xdr:colOff>
                    <xdr:row>3</xdr:row>
                    <xdr:rowOff>22860</xdr:rowOff>
                  </from>
                  <to>
                    <xdr:col>0</xdr:col>
                    <xdr:colOff>685800</xdr:colOff>
                    <xdr:row>3</xdr:row>
                    <xdr:rowOff>152400</xdr:rowOff>
                  </to>
                </anchor>
              </controlPr>
            </control>
          </mc:Choice>
        </mc:AlternateContent>
        <mc:AlternateContent xmlns:mc="http://schemas.openxmlformats.org/markup-compatibility/2006">
          <mc:Choice Requires="x14">
            <control shapeId="31787" r:id="rId14" name="Check Box 43">
              <controlPr defaultSize="0" autoFill="0" autoLine="0" autoPict="0">
                <anchor moveWithCells="1">
                  <from>
                    <xdr:col>0</xdr:col>
                    <xdr:colOff>411480</xdr:colOff>
                    <xdr:row>4</xdr:row>
                    <xdr:rowOff>22860</xdr:rowOff>
                  </from>
                  <to>
                    <xdr:col>0</xdr:col>
                    <xdr:colOff>685800</xdr:colOff>
                    <xdr:row>4</xdr:row>
                    <xdr:rowOff>152400</xdr:rowOff>
                  </to>
                </anchor>
              </controlPr>
            </control>
          </mc:Choice>
        </mc:AlternateContent>
        <mc:AlternateContent xmlns:mc="http://schemas.openxmlformats.org/markup-compatibility/2006">
          <mc:Choice Requires="x14">
            <control shapeId="31788" r:id="rId15" name="Check Box 44">
              <controlPr defaultSize="0" autoFill="0" autoLine="0" autoPict="0">
                <anchor moveWithCells="1">
                  <from>
                    <xdr:col>0</xdr:col>
                    <xdr:colOff>411480</xdr:colOff>
                    <xdr:row>5</xdr:row>
                    <xdr:rowOff>22860</xdr:rowOff>
                  </from>
                  <to>
                    <xdr:col>0</xdr:col>
                    <xdr:colOff>685800</xdr:colOff>
                    <xdr:row>5</xdr:row>
                    <xdr:rowOff>152400</xdr:rowOff>
                  </to>
                </anchor>
              </controlPr>
            </control>
          </mc:Choice>
        </mc:AlternateContent>
        <mc:AlternateContent xmlns:mc="http://schemas.openxmlformats.org/markup-compatibility/2006">
          <mc:Choice Requires="x14">
            <control shapeId="31789" r:id="rId16" name="Check Box 45">
              <controlPr defaultSize="0" autoFill="0" autoLine="0" autoPict="0">
                <anchor moveWithCells="1">
                  <from>
                    <xdr:col>0</xdr:col>
                    <xdr:colOff>411480</xdr:colOff>
                    <xdr:row>6</xdr:row>
                    <xdr:rowOff>22860</xdr:rowOff>
                  </from>
                  <to>
                    <xdr:col>0</xdr:col>
                    <xdr:colOff>685800</xdr:colOff>
                    <xdr:row>6</xdr:row>
                    <xdr:rowOff>152400</xdr:rowOff>
                  </to>
                </anchor>
              </controlPr>
            </control>
          </mc:Choice>
        </mc:AlternateContent>
        <mc:AlternateContent xmlns:mc="http://schemas.openxmlformats.org/markup-compatibility/2006">
          <mc:Choice Requires="x14">
            <control shapeId="31790" r:id="rId17" name="Check Box 46">
              <controlPr defaultSize="0" autoFill="0" autoLine="0" autoPict="0">
                <anchor moveWithCells="1">
                  <from>
                    <xdr:col>0</xdr:col>
                    <xdr:colOff>411480</xdr:colOff>
                    <xdr:row>14</xdr:row>
                    <xdr:rowOff>22860</xdr:rowOff>
                  </from>
                  <to>
                    <xdr:col>0</xdr:col>
                    <xdr:colOff>685800</xdr:colOff>
                    <xdr:row>14</xdr:row>
                    <xdr:rowOff>152400</xdr:rowOff>
                  </to>
                </anchor>
              </controlPr>
            </control>
          </mc:Choice>
        </mc:AlternateContent>
        <mc:AlternateContent xmlns:mc="http://schemas.openxmlformats.org/markup-compatibility/2006">
          <mc:Choice Requires="x14">
            <control shapeId="31791" r:id="rId18" name="Check Box 47">
              <controlPr defaultSize="0" autoFill="0" autoLine="0" autoPict="0">
                <anchor moveWithCells="1">
                  <from>
                    <xdr:col>0</xdr:col>
                    <xdr:colOff>411480</xdr:colOff>
                    <xdr:row>15</xdr:row>
                    <xdr:rowOff>22860</xdr:rowOff>
                  </from>
                  <to>
                    <xdr:col>0</xdr:col>
                    <xdr:colOff>685800</xdr:colOff>
                    <xdr:row>15</xdr:row>
                    <xdr:rowOff>152400</xdr:rowOff>
                  </to>
                </anchor>
              </controlPr>
            </control>
          </mc:Choice>
        </mc:AlternateContent>
        <mc:AlternateContent xmlns:mc="http://schemas.openxmlformats.org/markup-compatibility/2006">
          <mc:Choice Requires="x14">
            <control shapeId="31792" r:id="rId19" name="Check Box 48">
              <controlPr defaultSize="0" autoFill="0" autoLine="0" autoPict="0">
                <anchor moveWithCells="1">
                  <from>
                    <xdr:col>0</xdr:col>
                    <xdr:colOff>411480</xdr:colOff>
                    <xdr:row>16</xdr:row>
                    <xdr:rowOff>22860</xdr:rowOff>
                  </from>
                  <to>
                    <xdr:col>0</xdr:col>
                    <xdr:colOff>685800</xdr:colOff>
                    <xdr:row>16</xdr:row>
                    <xdr:rowOff>152400</xdr:rowOff>
                  </to>
                </anchor>
              </controlPr>
            </control>
          </mc:Choice>
        </mc:AlternateContent>
        <mc:AlternateContent xmlns:mc="http://schemas.openxmlformats.org/markup-compatibility/2006">
          <mc:Choice Requires="x14">
            <control shapeId="31794" r:id="rId20" name="Check Box 50">
              <controlPr defaultSize="0" autoFill="0" autoLine="0" autoPict="0">
                <anchor moveWithCells="1">
                  <from>
                    <xdr:col>4</xdr:col>
                    <xdr:colOff>525780</xdr:colOff>
                    <xdr:row>3</xdr:row>
                    <xdr:rowOff>22860</xdr:rowOff>
                  </from>
                  <to>
                    <xdr:col>4</xdr:col>
                    <xdr:colOff>708660</xdr:colOff>
                    <xdr:row>3</xdr:row>
                    <xdr:rowOff>144780</xdr:rowOff>
                  </to>
                </anchor>
              </controlPr>
            </control>
          </mc:Choice>
        </mc:AlternateContent>
        <mc:AlternateContent xmlns:mc="http://schemas.openxmlformats.org/markup-compatibility/2006">
          <mc:Choice Requires="x14">
            <control shapeId="31795" r:id="rId21" name="Check Box 51">
              <controlPr defaultSize="0" autoFill="0" autoLine="0" autoPict="0">
                <anchor moveWithCells="1">
                  <from>
                    <xdr:col>4</xdr:col>
                    <xdr:colOff>967740</xdr:colOff>
                    <xdr:row>3</xdr:row>
                    <xdr:rowOff>30480</xdr:rowOff>
                  </from>
                  <to>
                    <xdr:col>5</xdr:col>
                    <xdr:colOff>30480</xdr:colOff>
                    <xdr:row>3</xdr:row>
                    <xdr:rowOff>152400</xdr:rowOff>
                  </to>
                </anchor>
              </controlPr>
            </control>
          </mc:Choice>
        </mc:AlternateContent>
        <mc:AlternateContent xmlns:mc="http://schemas.openxmlformats.org/markup-compatibility/2006">
          <mc:Choice Requires="x14">
            <control shapeId="31797" r:id="rId22" name="Check Box 53">
              <controlPr defaultSize="0" autoFill="0" autoLine="0" autoPict="0">
                <anchor moveWithCells="1">
                  <from>
                    <xdr:col>4</xdr:col>
                    <xdr:colOff>182880</xdr:colOff>
                    <xdr:row>3</xdr:row>
                    <xdr:rowOff>22860</xdr:rowOff>
                  </from>
                  <to>
                    <xdr:col>4</xdr:col>
                    <xdr:colOff>365760</xdr:colOff>
                    <xdr:row>3</xdr:row>
                    <xdr:rowOff>152400</xdr:rowOff>
                  </to>
                </anchor>
              </controlPr>
            </control>
          </mc:Choice>
        </mc:AlternateContent>
        <mc:AlternateContent xmlns:mc="http://schemas.openxmlformats.org/markup-compatibility/2006">
          <mc:Choice Requires="x14">
            <control shapeId="31799" r:id="rId23" name="Check Box 55">
              <controlPr defaultSize="0" autoFill="0" autoLine="0" autoPict="0">
                <anchor moveWithCells="1">
                  <from>
                    <xdr:col>4</xdr:col>
                    <xdr:colOff>251460</xdr:colOff>
                    <xdr:row>4</xdr:row>
                    <xdr:rowOff>0</xdr:rowOff>
                  </from>
                  <to>
                    <xdr:col>4</xdr:col>
                    <xdr:colOff>426720</xdr:colOff>
                    <xdr:row>4</xdr:row>
                    <xdr:rowOff>152400</xdr:rowOff>
                  </to>
                </anchor>
              </controlPr>
            </control>
          </mc:Choice>
        </mc:AlternateContent>
        <mc:AlternateContent xmlns:mc="http://schemas.openxmlformats.org/markup-compatibility/2006">
          <mc:Choice Requires="x14">
            <control shapeId="31800" r:id="rId24" name="Check Box 56">
              <controlPr defaultSize="0" autoFill="0" autoLine="0" autoPict="0">
                <anchor moveWithCells="1">
                  <from>
                    <xdr:col>4</xdr:col>
                    <xdr:colOff>251460</xdr:colOff>
                    <xdr:row>6</xdr:row>
                    <xdr:rowOff>7620</xdr:rowOff>
                  </from>
                  <to>
                    <xdr:col>4</xdr:col>
                    <xdr:colOff>495300</xdr:colOff>
                    <xdr:row>6</xdr:row>
                    <xdr:rowOff>144780</xdr:rowOff>
                  </to>
                </anchor>
              </controlPr>
            </control>
          </mc:Choice>
        </mc:AlternateContent>
        <mc:AlternateContent xmlns:mc="http://schemas.openxmlformats.org/markup-compatibility/2006">
          <mc:Choice Requires="x14">
            <control shapeId="31802" r:id="rId25" name="Check Box 58">
              <controlPr defaultSize="0" autoFill="0" autoLine="0" autoPict="0">
                <anchor moveWithCells="1">
                  <from>
                    <xdr:col>0</xdr:col>
                    <xdr:colOff>411480</xdr:colOff>
                    <xdr:row>11</xdr:row>
                    <xdr:rowOff>22860</xdr:rowOff>
                  </from>
                  <to>
                    <xdr:col>0</xdr:col>
                    <xdr:colOff>685800</xdr:colOff>
                    <xdr:row>11</xdr:row>
                    <xdr:rowOff>152400</xdr:rowOff>
                  </to>
                </anchor>
              </controlPr>
            </control>
          </mc:Choice>
        </mc:AlternateContent>
        <mc:AlternateContent xmlns:mc="http://schemas.openxmlformats.org/markup-compatibility/2006">
          <mc:Choice Requires="x14">
            <control shapeId="31803" r:id="rId26" name="Check Box 59">
              <controlPr defaultSize="0" autoFill="0" autoLine="0" autoPict="0">
                <anchor moveWithCells="1">
                  <from>
                    <xdr:col>4</xdr:col>
                    <xdr:colOff>525780</xdr:colOff>
                    <xdr:row>2</xdr:row>
                    <xdr:rowOff>22860</xdr:rowOff>
                  </from>
                  <to>
                    <xdr:col>4</xdr:col>
                    <xdr:colOff>708660</xdr:colOff>
                    <xdr:row>2</xdr:row>
                    <xdr:rowOff>144780</xdr:rowOff>
                  </to>
                </anchor>
              </controlPr>
            </control>
          </mc:Choice>
        </mc:AlternateContent>
        <mc:AlternateContent xmlns:mc="http://schemas.openxmlformats.org/markup-compatibility/2006">
          <mc:Choice Requires="x14">
            <control shapeId="31804" r:id="rId27" name="Check Box 60">
              <controlPr defaultSize="0" autoFill="0" autoLine="0" autoPict="0">
                <anchor moveWithCells="1">
                  <from>
                    <xdr:col>4</xdr:col>
                    <xdr:colOff>967740</xdr:colOff>
                    <xdr:row>2</xdr:row>
                    <xdr:rowOff>22860</xdr:rowOff>
                  </from>
                  <to>
                    <xdr:col>5</xdr:col>
                    <xdr:colOff>30480</xdr:colOff>
                    <xdr:row>2</xdr:row>
                    <xdr:rowOff>144780</xdr:rowOff>
                  </to>
                </anchor>
              </controlPr>
            </control>
          </mc:Choice>
        </mc:AlternateContent>
        <mc:AlternateContent xmlns:mc="http://schemas.openxmlformats.org/markup-compatibility/2006">
          <mc:Choice Requires="x14">
            <control shapeId="31805" r:id="rId28" name="Check Box 61">
              <controlPr defaultSize="0" autoFill="0" autoLine="0" autoPict="0">
                <anchor moveWithCells="1">
                  <from>
                    <xdr:col>4</xdr:col>
                    <xdr:colOff>182880</xdr:colOff>
                    <xdr:row>2</xdr:row>
                    <xdr:rowOff>22860</xdr:rowOff>
                  </from>
                  <to>
                    <xdr:col>4</xdr:col>
                    <xdr:colOff>365760</xdr:colOff>
                    <xdr:row>2</xdr:row>
                    <xdr:rowOff>152400</xdr:rowOff>
                  </to>
                </anchor>
              </controlPr>
            </control>
          </mc:Choice>
        </mc:AlternateContent>
        <mc:AlternateContent xmlns:mc="http://schemas.openxmlformats.org/markup-compatibility/2006">
          <mc:Choice Requires="x14">
            <control shapeId="31806" r:id="rId29" name="Check Box 62">
              <controlPr defaultSize="0" autoFill="0" autoLine="0" autoPict="0">
                <anchor moveWithCells="1">
                  <from>
                    <xdr:col>0</xdr:col>
                    <xdr:colOff>411480</xdr:colOff>
                    <xdr:row>11</xdr:row>
                    <xdr:rowOff>22860</xdr:rowOff>
                  </from>
                  <to>
                    <xdr:col>0</xdr:col>
                    <xdr:colOff>685800</xdr:colOff>
                    <xdr:row>11</xdr:row>
                    <xdr:rowOff>152400</xdr:rowOff>
                  </to>
                </anchor>
              </controlPr>
            </control>
          </mc:Choice>
        </mc:AlternateContent>
        <mc:AlternateContent xmlns:mc="http://schemas.openxmlformats.org/markup-compatibility/2006">
          <mc:Choice Requires="x14">
            <control shapeId="31807" r:id="rId30" name="Check Box 63">
              <controlPr defaultSize="0" autoFill="0" autoLine="0" autoPict="0">
                <anchor moveWithCells="1">
                  <from>
                    <xdr:col>0</xdr:col>
                    <xdr:colOff>411480</xdr:colOff>
                    <xdr:row>10</xdr:row>
                    <xdr:rowOff>22860</xdr:rowOff>
                  </from>
                  <to>
                    <xdr:col>0</xdr:col>
                    <xdr:colOff>685800</xdr:colOff>
                    <xdr:row>10</xdr:row>
                    <xdr:rowOff>152400</xdr:rowOff>
                  </to>
                </anchor>
              </controlPr>
            </control>
          </mc:Choice>
        </mc:AlternateContent>
        <mc:AlternateContent xmlns:mc="http://schemas.openxmlformats.org/markup-compatibility/2006">
          <mc:Choice Requires="x14">
            <control shapeId="31810" r:id="rId31" name="Check Box 66">
              <controlPr defaultSize="0" autoFill="0" autoLine="0" autoPict="0">
                <anchor moveWithCells="1">
                  <from>
                    <xdr:col>4</xdr:col>
                    <xdr:colOff>800100</xdr:colOff>
                    <xdr:row>5</xdr:row>
                    <xdr:rowOff>7620</xdr:rowOff>
                  </from>
                  <to>
                    <xdr:col>4</xdr:col>
                    <xdr:colOff>1082040</xdr:colOff>
                    <xdr:row>5</xdr:row>
                    <xdr:rowOff>144780</xdr:rowOff>
                  </to>
                </anchor>
              </controlPr>
            </control>
          </mc:Choice>
        </mc:AlternateContent>
        <mc:AlternateContent xmlns:mc="http://schemas.openxmlformats.org/markup-compatibility/2006">
          <mc:Choice Requires="x14">
            <control shapeId="31811" r:id="rId32" name="Check Box 67">
              <controlPr defaultSize="0" autoFill="0" autoLine="0" autoPict="0">
                <anchor moveWithCells="1">
                  <from>
                    <xdr:col>4</xdr:col>
                    <xdr:colOff>251460</xdr:colOff>
                    <xdr:row>5</xdr:row>
                    <xdr:rowOff>0</xdr:rowOff>
                  </from>
                  <to>
                    <xdr:col>4</xdr:col>
                    <xdr:colOff>426720</xdr:colOff>
                    <xdr:row>5</xdr:row>
                    <xdr:rowOff>152400</xdr:rowOff>
                  </to>
                </anchor>
              </controlPr>
            </control>
          </mc:Choice>
        </mc:AlternateContent>
        <mc:AlternateContent xmlns:mc="http://schemas.openxmlformats.org/markup-compatibility/2006">
          <mc:Choice Requires="x14">
            <control shapeId="31813" r:id="rId33" name="Check Box 69">
              <controlPr defaultSize="0" autoFill="0" autoLine="0" autoPict="0">
                <anchor moveWithCells="1">
                  <from>
                    <xdr:col>0</xdr:col>
                    <xdr:colOff>411480</xdr:colOff>
                    <xdr:row>9</xdr:row>
                    <xdr:rowOff>22860</xdr:rowOff>
                  </from>
                  <to>
                    <xdr:col>0</xdr:col>
                    <xdr:colOff>685800</xdr:colOff>
                    <xdr:row>9</xdr:row>
                    <xdr:rowOff>152400</xdr:rowOff>
                  </to>
                </anchor>
              </controlPr>
            </control>
          </mc:Choice>
        </mc:AlternateContent>
        <mc:AlternateContent xmlns:mc="http://schemas.openxmlformats.org/markup-compatibility/2006">
          <mc:Choice Requires="x14">
            <control shapeId="31815" r:id="rId34" name="Check Box 71">
              <controlPr defaultSize="0" autoFill="0" autoLine="0" autoPict="0">
                <anchor moveWithCells="1">
                  <from>
                    <xdr:col>0</xdr:col>
                    <xdr:colOff>411480</xdr:colOff>
                    <xdr:row>31</xdr:row>
                    <xdr:rowOff>22860</xdr:rowOff>
                  </from>
                  <to>
                    <xdr:col>0</xdr:col>
                    <xdr:colOff>685800</xdr:colOff>
                    <xdr:row>31</xdr:row>
                    <xdr:rowOff>152400</xdr:rowOff>
                  </to>
                </anchor>
              </controlPr>
            </control>
          </mc:Choice>
        </mc:AlternateContent>
        <mc:AlternateContent xmlns:mc="http://schemas.openxmlformats.org/markup-compatibility/2006">
          <mc:Choice Requires="x14">
            <control shapeId="31817" r:id="rId35" name="Check Box 73">
              <controlPr defaultSize="0" autoFill="0" autoLine="0" autoPict="0">
                <anchor moveWithCells="1">
                  <from>
                    <xdr:col>0</xdr:col>
                    <xdr:colOff>411480</xdr:colOff>
                    <xdr:row>13</xdr:row>
                    <xdr:rowOff>22860</xdr:rowOff>
                  </from>
                  <to>
                    <xdr:col>0</xdr:col>
                    <xdr:colOff>685800</xdr:colOff>
                    <xdr:row>13</xdr:row>
                    <xdr:rowOff>152400</xdr:rowOff>
                  </to>
                </anchor>
              </controlPr>
            </control>
          </mc:Choice>
        </mc:AlternateContent>
        <mc:AlternateContent xmlns:mc="http://schemas.openxmlformats.org/markup-compatibility/2006">
          <mc:Choice Requires="x14">
            <control shapeId="31814" r:id="rId36" name="Check Box 70">
              <controlPr defaultSize="0" autoFill="0" autoLine="0" autoPict="0">
                <anchor moveWithCells="1">
                  <from>
                    <xdr:col>0</xdr:col>
                    <xdr:colOff>411480</xdr:colOff>
                    <xdr:row>7</xdr:row>
                    <xdr:rowOff>22860</xdr:rowOff>
                  </from>
                  <to>
                    <xdr:col>0</xdr:col>
                    <xdr:colOff>685800</xdr:colOff>
                    <xdr:row>7</xdr:row>
                    <xdr:rowOff>152400</xdr:rowOff>
                  </to>
                </anchor>
              </controlPr>
            </control>
          </mc:Choice>
        </mc:AlternateContent>
        <mc:AlternateContent xmlns:mc="http://schemas.openxmlformats.org/markup-compatibility/2006">
          <mc:Choice Requires="x14">
            <control shapeId="31819" r:id="rId37" name="Check Box 75">
              <controlPr defaultSize="0" autoFill="0" autoLine="0" autoPict="0">
                <anchor moveWithCells="1">
                  <from>
                    <xdr:col>0</xdr:col>
                    <xdr:colOff>411480</xdr:colOff>
                    <xdr:row>8</xdr:row>
                    <xdr:rowOff>22860</xdr:rowOff>
                  </from>
                  <to>
                    <xdr:col>0</xdr:col>
                    <xdr:colOff>685800</xdr:colOff>
                    <xdr:row>8</xdr:row>
                    <xdr:rowOff>152400</xdr:rowOff>
                  </to>
                </anchor>
              </controlPr>
            </control>
          </mc:Choice>
        </mc:AlternateContent>
        <mc:AlternateContent xmlns:mc="http://schemas.openxmlformats.org/markup-compatibility/2006">
          <mc:Choice Requires="x14">
            <control shapeId="31778" r:id="rId38" name="Check Box 34">
              <controlPr defaultSize="0" autoFill="0" autoLine="0" autoPict="0">
                <anchor moveWithCells="1">
                  <from>
                    <xdr:col>0</xdr:col>
                    <xdr:colOff>411480</xdr:colOff>
                    <xdr:row>25</xdr:row>
                    <xdr:rowOff>22860</xdr:rowOff>
                  </from>
                  <to>
                    <xdr:col>0</xdr:col>
                    <xdr:colOff>685800</xdr:colOff>
                    <xdr:row>25</xdr:row>
                    <xdr:rowOff>152400</xdr:rowOff>
                  </to>
                </anchor>
              </controlPr>
            </control>
          </mc:Choice>
        </mc:AlternateContent>
        <mc:AlternateContent xmlns:mc="http://schemas.openxmlformats.org/markup-compatibility/2006">
          <mc:Choice Requires="x14">
            <control shapeId="31820" r:id="rId39" name="Check Box 76">
              <controlPr defaultSize="0" autoFill="0" autoLine="0" autoPict="0">
                <anchor moveWithCells="1">
                  <from>
                    <xdr:col>0</xdr:col>
                    <xdr:colOff>411480</xdr:colOff>
                    <xdr:row>26</xdr:row>
                    <xdr:rowOff>22860</xdr:rowOff>
                  </from>
                  <to>
                    <xdr:col>0</xdr:col>
                    <xdr:colOff>685800</xdr:colOff>
                    <xdr:row>26</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15"/>
  <sheetViews>
    <sheetView zoomScale="70" zoomScaleNormal="70" zoomScalePageLayoutView="85" workbookViewId="0">
      <selection activeCell="C3" sqref="C3"/>
    </sheetView>
  </sheetViews>
  <sheetFormatPr defaultRowHeight="13.2" x14ac:dyDescent="0.25"/>
  <cols>
    <col min="1" max="1" width="16" bestFit="1" customWidth="1"/>
    <col min="2" max="2" width="31.44140625" customWidth="1"/>
    <col min="3" max="3" width="28.21875" customWidth="1"/>
    <col min="4" max="4" width="37.109375" customWidth="1"/>
    <col min="5" max="5" width="29.109375" customWidth="1"/>
    <col min="6" max="6" width="15.5546875" customWidth="1"/>
    <col min="7" max="7" width="18.88671875" bestFit="1" customWidth="1"/>
    <col min="8" max="8" width="11.44140625" bestFit="1" customWidth="1"/>
    <col min="9" max="9" width="14.5546875" bestFit="1" customWidth="1"/>
    <col min="10" max="10" width="18.44140625" bestFit="1" customWidth="1"/>
    <col min="11" max="11" width="27" customWidth="1"/>
    <col min="12" max="12" width="45.6640625" customWidth="1"/>
  </cols>
  <sheetData>
    <row r="1" spans="1:12" ht="316.5" customHeight="1" x14ac:dyDescent="0.25">
      <c r="A1" s="5" t="s">
        <v>127</v>
      </c>
      <c r="B1" s="22" t="s">
        <v>428</v>
      </c>
      <c r="C1" s="5" t="s">
        <v>315</v>
      </c>
      <c r="D1" s="132" t="s">
        <v>431</v>
      </c>
      <c r="E1" s="5"/>
      <c r="F1" s="88"/>
      <c r="G1" s="3" t="s">
        <v>111</v>
      </c>
      <c r="H1" s="4"/>
      <c r="I1" s="2"/>
      <c r="J1" s="5" t="s">
        <v>278</v>
      </c>
      <c r="K1" s="88"/>
      <c r="L1" s="3" t="s">
        <v>410</v>
      </c>
    </row>
    <row r="2" spans="1:12" ht="14.4" x14ac:dyDescent="0.3">
      <c r="A2" s="6" t="s">
        <v>27</v>
      </c>
      <c r="B2" s="137" t="s">
        <v>39</v>
      </c>
      <c r="C2" s="137" t="s">
        <v>41</v>
      </c>
      <c r="D2" s="137" t="s">
        <v>40</v>
      </c>
      <c r="E2" s="137" t="s">
        <v>42</v>
      </c>
      <c r="F2" s="137" t="s">
        <v>43</v>
      </c>
      <c r="G2" s="137" t="s">
        <v>44</v>
      </c>
      <c r="H2" s="137" t="s">
        <v>45</v>
      </c>
      <c r="I2" s="137" t="s">
        <v>46</v>
      </c>
      <c r="J2" s="137" t="s">
        <v>47</v>
      </c>
      <c r="K2" s="137" t="s">
        <v>48</v>
      </c>
      <c r="L2" s="137" t="s">
        <v>77</v>
      </c>
    </row>
    <row r="3" spans="1:12" s="135" customFormat="1" ht="14.4" x14ac:dyDescent="0.25">
      <c r="A3" s="133"/>
      <c r="B3" s="134"/>
      <c r="C3" s="134"/>
      <c r="D3" s="134"/>
      <c r="E3" s="134"/>
      <c r="F3" s="134"/>
      <c r="G3" s="134"/>
      <c r="H3" s="134"/>
      <c r="I3" s="134"/>
      <c r="J3" s="134"/>
      <c r="K3" s="134"/>
      <c r="L3" s="134"/>
    </row>
    <row r="4" spans="1:12" s="135" customFormat="1" ht="14.4" x14ac:dyDescent="0.25">
      <c r="B4" s="136"/>
      <c r="C4" s="134"/>
      <c r="D4" s="136"/>
      <c r="E4" s="134"/>
      <c r="F4" s="134"/>
      <c r="G4" s="134"/>
      <c r="H4" s="134"/>
      <c r="I4" s="134"/>
      <c r="J4" s="134"/>
      <c r="K4" s="134"/>
      <c r="L4" s="134"/>
    </row>
    <row r="5" spans="1:12" s="135" customFormat="1" ht="14.4" x14ac:dyDescent="0.25">
      <c r="B5" s="134"/>
      <c r="C5" s="134"/>
      <c r="D5" s="134"/>
      <c r="E5" s="134"/>
      <c r="F5" s="134"/>
      <c r="G5" s="134"/>
      <c r="H5" s="134"/>
      <c r="I5" s="134"/>
      <c r="J5" s="134"/>
      <c r="K5" s="134"/>
      <c r="L5" s="134"/>
    </row>
    <row r="6" spans="1:12" s="135" customFormat="1" ht="14.4" x14ac:dyDescent="0.25">
      <c r="B6" s="134"/>
      <c r="C6" s="134"/>
      <c r="D6" s="134"/>
      <c r="E6" s="134"/>
      <c r="F6" s="134"/>
      <c r="G6" s="134"/>
      <c r="H6" s="134"/>
      <c r="I6" s="134"/>
      <c r="J6" s="134"/>
      <c r="K6" s="134"/>
      <c r="L6" s="134"/>
    </row>
    <row r="7" spans="1:12" s="135" customFormat="1" ht="14.4" x14ac:dyDescent="0.25">
      <c r="B7" s="134"/>
      <c r="C7" s="134"/>
      <c r="D7" s="134"/>
      <c r="E7" s="134"/>
      <c r="F7" s="134"/>
      <c r="G7" s="134"/>
      <c r="H7" s="134"/>
      <c r="I7" s="134"/>
      <c r="J7" s="134"/>
      <c r="K7" s="134"/>
      <c r="L7" s="134"/>
    </row>
    <row r="8" spans="1:12" s="135" customFormat="1" ht="14.4" x14ac:dyDescent="0.25">
      <c r="B8" s="134"/>
      <c r="C8" s="134"/>
      <c r="D8" s="134"/>
      <c r="E8" s="134"/>
      <c r="F8" s="134"/>
      <c r="G8" s="134"/>
      <c r="H8" s="134"/>
      <c r="I8" s="134"/>
      <c r="J8" s="134"/>
      <c r="K8" s="134"/>
      <c r="L8" s="134"/>
    </row>
    <row r="9" spans="1:12" s="135" customFormat="1" ht="14.4" x14ac:dyDescent="0.25">
      <c r="B9" s="134"/>
      <c r="C9" s="134"/>
      <c r="D9" s="134"/>
      <c r="E9" s="134"/>
      <c r="F9" s="134"/>
      <c r="G9" s="134"/>
      <c r="H9" s="134"/>
      <c r="I9" s="134"/>
      <c r="J9" s="134"/>
      <c r="K9" s="134"/>
      <c r="L9" s="134"/>
    </row>
    <row r="10" spans="1:12" s="135" customFormat="1" ht="14.4" x14ac:dyDescent="0.25">
      <c r="B10" s="134"/>
      <c r="C10" s="134"/>
      <c r="D10" s="134"/>
      <c r="E10" s="134"/>
      <c r="F10" s="134"/>
      <c r="G10" s="134"/>
      <c r="H10" s="134"/>
      <c r="I10" s="134"/>
      <c r="J10" s="134"/>
      <c r="K10" s="134"/>
      <c r="L10" s="134"/>
    </row>
    <row r="11" spans="1:12" s="135" customFormat="1" ht="14.4" x14ac:dyDescent="0.25">
      <c r="B11" s="134"/>
      <c r="C11" s="134"/>
      <c r="D11" s="134"/>
      <c r="E11" s="134"/>
      <c r="F11" s="134"/>
      <c r="G11" s="134"/>
      <c r="H11" s="134"/>
      <c r="I11" s="134"/>
      <c r="J11" s="134"/>
      <c r="K11" s="134"/>
      <c r="L11" s="134"/>
    </row>
    <row r="12" spans="1:12" s="135" customFormat="1" ht="14.4" x14ac:dyDescent="0.25">
      <c r="B12" s="194"/>
      <c r="C12" s="134"/>
      <c r="D12" s="194"/>
      <c r="E12" s="194"/>
      <c r="F12" s="194"/>
      <c r="G12" s="194"/>
      <c r="H12" s="194"/>
      <c r="I12" s="194"/>
      <c r="J12" s="194"/>
      <c r="K12" s="194"/>
      <c r="L12" s="194"/>
    </row>
    <row r="13" spans="1:12" s="135" customFormat="1" ht="14.4" x14ac:dyDescent="0.25">
      <c r="B13" s="194"/>
      <c r="C13" s="134"/>
      <c r="D13" s="194"/>
      <c r="E13" s="194"/>
      <c r="F13" s="194"/>
      <c r="G13" s="194"/>
      <c r="H13" s="194"/>
      <c r="I13" s="194"/>
      <c r="J13" s="194"/>
      <c r="K13" s="194"/>
      <c r="L13" s="194"/>
    </row>
    <row r="14" spans="1:12" s="135" customFormat="1" ht="14.4" x14ac:dyDescent="0.25">
      <c r="B14" s="194"/>
      <c r="C14" s="134"/>
      <c r="D14" s="194"/>
      <c r="E14" s="194"/>
      <c r="F14" s="194"/>
      <c r="G14" s="194"/>
      <c r="H14" s="194"/>
      <c r="I14" s="194"/>
      <c r="J14" s="194"/>
      <c r="K14" s="194"/>
      <c r="L14" s="194"/>
    </row>
    <row r="15" spans="1:12" s="135" customFormat="1" ht="14.4" x14ac:dyDescent="0.25">
      <c r="B15" s="134"/>
      <c r="C15" s="134"/>
      <c r="D15" s="134"/>
      <c r="E15" s="134"/>
      <c r="F15" s="134"/>
      <c r="G15" s="134"/>
      <c r="H15" s="134"/>
      <c r="I15" s="134"/>
      <c r="J15" s="134"/>
      <c r="K15" s="134"/>
      <c r="L15" s="134"/>
    </row>
  </sheetData>
  <sheetProtection algorithmName="SHA-512" hashValue="IQc+WKB2XnWdeq4zBoQaN/BFLjtDyHHzynZiVsXePawJ0AsunWFZtWjX/ReM7MjU/e3YxI4Bh7nk41ss5RRcuQ==" saltValue="axTAHs28NlYm0XmkvmqGug==" spinCount="100000" sheet="1" objects="1" scenarios="1" formatCells="0" formatColumns="0" insertRows="0" selectLockedCells="1"/>
  <printOptions gridLines="1"/>
  <pageMargins left="0.7" right="0.7" top="0.75" bottom="0.75" header="0.3" footer="0.3"/>
  <pageSetup scale="42" orientation="landscape" r:id="rId1"/>
  <headerFooter>
    <oddHeader>&amp;C&amp;"Arial,Bold"DWR WATER RESOURCES DEVELOPMENT GRANT APPLICATION - FALL 2023
&amp;"Arial,Regular"
&amp;"Arial,Bold"Contact Information Sheet</oddHeader>
    <oddFooter>&amp;LRevised: 8/16/23&amp;C3</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6032701-AAA1-4797-87C7-9CF896973AE9}">
          <x14:formula1>
            <xm:f>'Pull Down Menus'!$B$2:$B$7</xm:f>
          </x14:formula1>
          <xm:sqref>C3:C15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11"/>
  <sheetViews>
    <sheetView zoomScale="70" zoomScaleNormal="70" zoomScalePageLayoutView="85" workbookViewId="0">
      <selection activeCell="C3" sqref="C3"/>
    </sheetView>
  </sheetViews>
  <sheetFormatPr defaultRowHeight="13.2" x14ac:dyDescent="0.25"/>
  <cols>
    <col min="1" max="1" width="16" bestFit="1" customWidth="1"/>
    <col min="2" max="2" width="40.77734375" customWidth="1"/>
    <col min="3" max="3" width="26.5546875" customWidth="1"/>
    <col min="4" max="4" width="22.33203125" bestFit="1" customWidth="1"/>
    <col min="5" max="5" width="22.33203125" customWidth="1"/>
    <col min="6" max="6" width="18.44140625" bestFit="1" customWidth="1"/>
    <col min="7" max="7" width="13.6640625" bestFit="1" customWidth="1"/>
    <col min="8" max="8" width="15.109375" customWidth="1"/>
    <col min="9" max="9" width="19.88671875" customWidth="1"/>
    <col min="10" max="10" width="23" customWidth="1"/>
    <col min="11" max="11" width="19.44140625" customWidth="1"/>
    <col min="12" max="12" width="22.109375" customWidth="1"/>
    <col min="13" max="13" width="30.44140625" customWidth="1"/>
    <col min="14" max="15" width="23.33203125" bestFit="1" customWidth="1"/>
  </cols>
  <sheetData>
    <row r="1" spans="1:15" ht="142.5" customHeight="1" x14ac:dyDescent="0.25">
      <c r="A1" s="5" t="s">
        <v>127</v>
      </c>
      <c r="B1" s="3" t="s">
        <v>279</v>
      </c>
      <c r="C1" s="5" t="s">
        <v>74</v>
      </c>
      <c r="D1" s="5" t="s">
        <v>290</v>
      </c>
      <c r="E1" s="5" t="s">
        <v>291</v>
      </c>
      <c r="F1" s="5" t="s">
        <v>75</v>
      </c>
      <c r="G1" s="5" t="s">
        <v>103</v>
      </c>
      <c r="H1" s="5" t="s">
        <v>289</v>
      </c>
      <c r="I1" s="5" t="s">
        <v>336</v>
      </c>
      <c r="J1" s="5" t="s">
        <v>339</v>
      </c>
      <c r="M1" s="5" t="s">
        <v>280</v>
      </c>
      <c r="N1" s="5" t="s">
        <v>108</v>
      </c>
      <c r="O1" s="5"/>
    </row>
    <row r="2" spans="1:15" ht="14.4" x14ac:dyDescent="0.3">
      <c r="A2" s="6" t="s">
        <v>27</v>
      </c>
      <c r="B2" s="7" t="s">
        <v>28</v>
      </c>
      <c r="C2" s="7" t="s">
        <v>29</v>
      </c>
      <c r="D2" s="7" t="s">
        <v>110</v>
      </c>
      <c r="E2" s="35" t="s">
        <v>102</v>
      </c>
      <c r="F2" s="7" t="s">
        <v>30</v>
      </c>
      <c r="G2" s="24" t="s">
        <v>50</v>
      </c>
      <c r="H2" s="24" t="s">
        <v>51</v>
      </c>
      <c r="I2" s="53" t="s">
        <v>142</v>
      </c>
      <c r="J2" s="53" t="s">
        <v>337</v>
      </c>
      <c r="K2" s="7" t="s">
        <v>78</v>
      </c>
      <c r="L2" s="52" t="s">
        <v>128</v>
      </c>
      <c r="M2" s="44" t="s">
        <v>120</v>
      </c>
      <c r="N2" s="7" t="s">
        <v>79</v>
      </c>
      <c r="O2" s="7" t="s">
        <v>80</v>
      </c>
    </row>
    <row r="3" spans="1:15" ht="39" customHeight="1" x14ac:dyDescent="0.25">
      <c r="A3" s="4"/>
      <c r="B3" s="21"/>
      <c r="C3" s="21"/>
      <c r="D3" s="254">
        <f>Budget!F46</f>
        <v>0</v>
      </c>
      <c r="E3" s="231">
        <f>Budget!P43</f>
        <v>0</v>
      </c>
      <c r="F3" s="20"/>
      <c r="G3" s="47"/>
      <c r="H3" s="47"/>
      <c r="I3" s="82"/>
      <c r="J3" s="195"/>
      <c r="K3" s="49"/>
      <c r="L3" s="215"/>
      <c r="M3" s="48"/>
      <c r="N3" s="20"/>
      <c r="O3" s="20"/>
    </row>
    <row r="4" spans="1:15" ht="28.8" x14ac:dyDescent="0.3">
      <c r="B4" s="8"/>
      <c r="C4" s="7" t="s">
        <v>31</v>
      </c>
      <c r="D4" s="253" t="s">
        <v>32</v>
      </c>
      <c r="E4" s="9"/>
      <c r="F4" s="9"/>
      <c r="G4" s="9"/>
      <c r="H4" s="9"/>
      <c r="I4" s="9"/>
      <c r="J4" s="9"/>
    </row>
    <row r="5" spans="1:15" ht="72" x14ac:dyDescent="0.3">
      <c r="B5" s="8"/>
      <c r="C5" s="10" t="s">
        <v>34</v>
      </c>
      <c r="D5" s="11" t="s">
        <v>137</v>
      </c>
      <c r="E5" s="36"/>
      <c r="H5" s="9"/>
      <c r="I5" s="9"/>
      <c r="J5" s="9"/>
    </row>
    <row r="6" spans="1:15" ht="57.6" x14ac:dyDescent="0.3">
      <c r="B6" s="145"/>
      <c r="C6" s="10" t="s">
        <v>35</v>
      </c>
      <c r="D6" s="14" t="s">
        <v>36</v>
      </c>
      <c r="E6" s="36"/>
      <c r="F6" s="9"/>
      <c r="G6" s="9"/>
      <c r="H6" s="9"/>
      <c r="I6" s="9"/>
      <c r="J6" s="9"/>
    </row>
    <row r="7" spans="1:15" ht="43.2" x14ac:dyDescent="0.3">
      <c r="B7" s="8"/>
      <c r="C7" s="10" t="s">
        <v>33</v>
      </c>
      <c r="D7" s="11" t="s">
        <v>136</v>
      </c>
      <c r="E7" s="37"/>
      <c r="F7" s="12"/>
      <c r="G7" s="39"/>
      <c r="H7" s="39"/>
      <c r="I7" s="9"/>
      <c r="J7" s="9"/>
    </row>
    <row r="8" spans="1:15" ht="57.6" x14ac:dyDescent="0.3">
      <c r="B8" s="8"/>
      <c r="C8" s="10" t="s">
        <v>37</v>
      </c>
      <c r="D8" s="14" t="s">
        <v>129</v>
      </c>
      <c r="E8" s="38"/>
      <c r="F8" s="13"/>
      <c r="G8" s="39"/>
      <c r="H8" s="39"/>
      <c r="I8" s="9"/>
      <c r="J8" s="9"/>
    </row>
    <row r="9" spans="1:15" ht="43.2" x14ac:dyDescent="0.3">
      <c r="B9" s="8"/>
      <c r="C9" s="8" t="s">
        <v>38</v>
      </c>
      <c r="D9" s="14" t="s">
        <v>316</v>
      </c>
      <c r="E9" s="36"/>
      <c r="F9" s="15"/>
      <c r="G9" s="15"/>
      <c r="H9" s="15"/>
      <c r="I9" s="9"/>
      <c r="J9" s="9"/>
    </row>
    <row r="10" spans="1:15" ht="14.4" x14ac:dyDescent="0.3">
      <c r="B10" s="8"/>
      <c r="E10" s="14"/>
      <c r="F10" s="16"/>
      <c r="G10" s="40"/>
      <c r="H10" s="40"/>
      <c r="I10" s="9"/>
      <c r="J10" s="9"/>
    </row>
    <row r="11" spans="1:15" ht="14.4" x14ac:dyDescent="0.3">
      <c r="A11" s="46" t="s">
        <v>112</v>
      </c>
      <c r="B11" s="8"/>
      <c r="C11" s="228" t="s">
        <v>123</v>
      </c>
      <c r="E11" s="29"/>
      <c r="F11" s="8"/>
      <c r="G11" s="229" t="s">
        <v>107</v>
      </c>
      <c r="H11" s="229" t="s">
        <v>107</v>
      </c>
      <c r="I11" s="54"/>
      <c r="J11" s="196"/>
      <c r="L11" s="229" t="s">
        <v>107</v>
      </c>
      <c r="M11" s="230" t="s">
        <v>265</v>
      </c>
      <c r="N11" s="230" t="s">
        <v>266</v>
      </c>
      <c r="O11" s="230" t="s">
        <v>81</v>
      </c>
    </row>
  </sheetData>
  <sheetProtection algorithmName="SHA-512" hashValue="xxzlBeH0yyvf+/sH2K87nMY0pIUkrnPyyoOM0aYwK7bK2B3DbSXbmGKo/iM/VxwMIIMlWaoI1ZA6kW7kKJ0ytQ==" saltValue="N/Ima+0SbD/8acPy9SkN3g==" spinCount="100000" sheet="1" objects="1" scenarios="1"/>
  <hyperlinks>
    <hyperlink ref="O11" r:id="rId1" xr:uid="{00000000-0004-0000-0300-000000000000}"/>
    <hyperlink ref="G11" r:id="rId2" xr:uid="{00000000-0004-0000-0300-000001000000}"/>
    <hyperlink ref="H11" r:id="rId3" xr:uid="{00000000-0004-0000-0300-000002000000}"/>
    <hyperlink ref="N11" r:id="rId4" xr:uid="{00000000-0004-0000-0300-000003000000}"/>
    <hyperlink ref="M11" r:id="rId5" xr:uid="{00000000-0004-0000-0300-000004000000}"/>
    <hyperlink ref="L11" r:id="rId6" xr:uid="{00000000-0004-0000-0300-000005000000}"/>
    <hyperlink ref="C11" r:id="rId7" xr:uid="{00000000-0004-0000-0300-000006000000}"/>
  </hyperlinks>
  <printOptions gridLines="1"/>
  <pageMargins left="0.7" right="0.7" top="0.75" bottom="0.75" header="0.3" footer="0.3"/>
  <pageSetup scale="37" orientation="landscape" r:id="rId8"/>
  <headerFooter>
    <oddHeader>&amp;C&amp;"Arial,Bold"DWR WATER RESOURCES DEVELOPMENT GRANT APPLICATION - FALL 2023
&amp;"Arial,Regular"
&amp;"Arial,Bold"Project Information Sheet</oddHeader>
    <oddFooter>&amp;LRevised: 8/16/23&amp;C4</oddFooter>
  </headerFooter>
  <legacyDrawing r:id="rId9"/>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0000000}">
          <x14:formula1>
            <xm:f>'Pull Down Menus'!$D$3:$D$7</xm:f>
          </x14:formula1>
          <xm:sqref>C3</xm:sqref>
        </x14:dataValidation>
        <x14:dataValidation type="list" allowBlank="1" showInputMessage="1" showErrorMessage="1" xr:uid="{00000000-0002-0000-0300-000001000000}">
          <x14:formula1>
            <xm:f>'Pull Down Menus'!$D$38:$D$41</xm:f>
          </x14:formula1>
          <xm:sqref>O3</xm:sqref>
        </x14:dataValidation>
        <x14:dataValidation type="list" allowBlank="1" showInputMessage="1" showErrorMessage="1" xr:uid="{00000000-0002-0000-0300-000002000000}">
          <x14:formula1>
            <xm:f>'Pull Down Menus'!$D$19:$D$35</xm:f>
          </x14:formula1>
          <xm:sqref>N3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D28"/>
  <sheetViews>
    <sheetView zoomScale="70" zoomScaleNormal="70" zoomScalePageLayoutView="70" workbookViewId="0">
      <selection activeCell="B3" sqref="B3"/>
    </sheetView>
  </sheetViews>
  <sheetFormatPr defaultColWidth="9.109375" defaultRowHeight="13.2" x14ac:dyDescent="0.25"/>
  <cols>
    <col min="1" max="1" width="15.109375" customWidth="1"/>
    <col min="2" max="2" width="63.5546875" customWidth="1"/>
    <col min="3" max="3" width="103.109375" customWidth="1"/>
    <col min="4" max="4" width="49.88671875" customWidth="1"/>
  </cols>
  <sheetData>
    <row r="1" spans="1:4" ht="79.2" x14ac:dyDescent="0.25">
      <c r="A1" s="3" t="s">
        <v>127</v>
      </c>
      <c r="B1" s="3" t="s">
        <v>317</v>
      </c>
      <c r="C1" s="3" t="s">
        <v>318</v>
      </c>
      <c r="D1" s="5" t="s">
        <v>224</v>
      </c>
    </row>
    <row r="2" spans="1:4" ht="14.4" x14ac:dyDescent="0.3">
      <c r="A2" s="6" t="s">
        <v>27</v>
      </c>
      <c r="B2" s="45" t="s">
        <v>122</v>
      </c>
      <c r="C2" s="17" t="s">
        <v>257</v>
      </c>
      <c r="D2" s="17" t="s">
        <v>121</v>
      </c>
    </row>
    <row r="3" spans="1:4" ht="321.60000000000002" customHeight="1" x14ac:dyDescent="0.25">
      <c r="A3" s="19"/>
      <c r="B3" s="18"/>
      <c r="C3" s="18"/>
      <c r="D3" s="18"/>
    </row>
    <row r="4" spans="1:4" ht="14.4" x14ac:dyDescent="0.3">
      <c r="C4" s="16"/>
    </row>
    <row r="5" spans="1:4" ht="14.4" x14ac:dyDescent="0.3">
      <c r="C5" s="8"/>
    </row>
    <row r="6" spans="1:4" ht="14.4" x14ac:dyDescent="0.3">
      <c r="C6" s="8"/>
    </row>
    <row r="7" spans="1:4" ht="14.4" x14ac:dyDescent="0.3">
      <c r="C7" s="8"/>
    </row>
    <row r="8" spans="1:4" ht="14.4" x14ac:dyDescent="0.3">
      <c r="C8" s="8"/>
    </row>
    <row r="9" spans="1:4" ht="14.4" x14ac:dyDescent="0.3">
      <c r="C9" s="30"/>
    </row>
    <row r="10" spans="1:4" ht="14.4" x14ac:dyDescent="0.3">
      <c r="C10" s="8"/>
    </row>
    <row r="11" spans="1:4" ht="14.4" x14ac:dyDescent="0.3">
      <c r="C11" s="8"/>
    </row>
    <row r="12" spans="1:4" ht="14.4" x14ac:dyDescent="0.3">
      <c r="C12" s="8"/>
    </row>
    <row r="13" spans="1:4" ht="14.4" x14ac:dyDescent="0.3">
      <c r="C13" s="8"/>
    </row>
    <row r="14" spans="1:4" ht="14.4" x14ac:dyDescent="0.3">
      <c r="C14" s="8"/>
    </row>
    <row r="15" spans="1:4" ht="14.4" x14ac:dyDescent="0.3">
      <c r="C15" s="8"/>
    </row>
    <row r="16" spans="1:4" ht="14.4" x14ac:dyDescent="0.3">
      <c r="C16" s="8"/>
    </row>
    <row r="17" spans="3:3" ht="14.4" x14ac:dyDescent="0.3">
      <c r="C17" s="8"/>
    </row>
    <row r="18" spans="3:3" ht="14.4" x14ac:dyDescent="0.3">
      <c r="C18" s="8"/>
    </row>
    <row r="19" spans="3:3" ht="14.4" x14ac:dyDescent="0.3">
      <c r="C19" s="8"/>
    </row>
    <row r="20" spans="3:3" ht="14.4" x14ac:dyDescent="0.3">
      <c r="C20" s="8"/>
    </row>
    <row r="21" spans="3:3" ht="14.4" x14ac:dyDescent="0.3">
      <c r="C21" s="8"/>
    </row>
    <row r="22" spans="3:3" ht="14.4" x14ac:dyDescent="0.3">
      <c r="C22" s="8"/>
    </row>
    <row r="23" spans="3:3" ht="14.4" x14ac:dyDescent="0.3">
      <c r="C23" s="8"/>
    </row>
    <row r="24" spans="3:3" ht="14.4" x14ac:dyDescent="0.3">
      <c r="C24" s="8"/>
    </row>
    <row r="25" spans="3:3" ht="14.4" x14ac:dyDescent="0.3">
      <c r="C25" s="8"/>
    </row>
    <row r="26" spans="3:3" ht="14.4" x14ac:dyDescent="0.3">
      <c r="C26" s="8"/>
    </row>
    <row r="27" spans="3:3" ht="14.4" x14ac:dyDescent="0.3">
      <c r="C27" s="8"/>
    </row>
    <row r="28" spans="3:3" ht="14.4" x14ac:dyDescent="0.3">
      <c r="C28" s="8"/>
    </row>
  </sheetData>
  <sheetProtection algorithmName="SHA-512" hashValue="2IBpSlj2+Mgf8ZsIqOg6lndl0QqjELmtp5giDJFBTjYKIhgKvG3lRgPSLg6LEaaua0Mcf9Z7Hf5+5dqhTjMb2g==" saltValue="jVlRL+l3bfTICaMNtU/O2w==" spinCount="100000" sheet="1" objects="1" scenarios="1" formatRows="0"/>
  <dataValidations count="3">
    <dataValidation type="textLength" operator="lessThanOrEqual" allowBlank="1" showInputMessage="1" showErrorMessage="1" error="Narrative cannot exceed 1,500 characters!" sqref="C3" xr:uid="{00000000-0002-0000-0400-000000000000}">
      <formula1>2000</formula1>
    </dataValidation>
    <dataValidation type="textLength" operator="lessThanOrEqual" allowBlank="1" showInputMessage="1" showErrorMessage="1" error="Scope cannot exceed 500 characters!" sqref="B3" xr:uid="{00000000-0002-0000-0400-000001000000}">
      <formula1>750</formula1>
    </dataValidation>
    <dataValidation type="textLength" operator="lessThanOrEqual" allowBlank="1" showInputMessage="1" showErrorMessage="1" error="Narrative cannot exceed 750 characters!" sqref="D3" xr:uid="{00000000-0002-0000-0400-000002000000}">
      <formula1>750</formula1>
    </dataValidation>
  </dataValidations>
  <printOptions gridLines="1"/>
  <pageMargins left="0.7" right="0.7" top="0.75" bottom="0.75" header="0.3" footer="0.3"/>
  <pageSetup scale="53" orientation="landscape" r:id="rId1"/>
  <headerFooter>
    <oddHeader>&amp;C&amp;"Arial,Bold"DWR WATER RESOURCES DEVELOPMENT GRANT APPLICATION - FALL 2023
&amp;"Arial,Regular"
&amp;"Arial,Bold"Project Narrative Sheet</oddHeader>
    <oddFooter>&amp;LRevised: 8/16/23&amp;C5</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AME75"/>
  <sheetViews>
    <sheetView zoomScale="70" zoomScaleNormal="70" zoomScalePageLayoutView="70" workbookViewId="0">
      <selection activeCell="B3" sqref="B3"/>
    </sheetView>
  </sheetViews>
  <sheetFormatPr defaultColWidth="9.109375" defaultRowHeight="13.2" x14ac:dyDescent="0.25"/>
  <cols>
    <col min="1" max="1" width="15.5546875" customWidth="1"/>
    <col min="2" max="2" width="43.88671875" customWidth="1"/>
    <col min="3" max="3" width="30.33203125" customWidth="1"/>
    <col min="4" max="4" width="24.21875" style="165" customWidth="1"/>
    <col min="5" max="5" width="22" customWidth="1"/>
    <col min="6" max="6" width="72.77734375" customWidth="1"/>
  </cols>
  <sheetData>
    <row r="1" spans="1:1019" ht="71.400000000000006" customHeight="1" x14ac:dyDescent="0.25">
      <c r="A1" s="5" t="s">
        <v>127</v>
      </c>
      <c r="B1" s="5" t="s">
        <v>292</v>
      </c>
      <c r="C1" s="22" t="s">
        <v>406</v>
      </c>
      <c r="D1" s="5" t="s">
        <v>281</v>
      </c>
      <c r="E1" s="5" t="s">
        <v>298</v>
      </c>
      <c r="F1" s="22" t="s">
        <v>259</v>
      </c>
    </row>
    <row r="2" spans="1:1019" ht="14.4" x14ac:dyDescent="0.3">
      <c r="A2" s="6" t="s">
        <v>27</v>
      </c>
      <c r="B2" s="24" t="s">
        <v>52</v>
      </c>
      <c r="C2" s="24" t="s">
        <v>249</v>
      </c>
      <c r="D2" s="51" t="s">
        <v>50</v>
      </c>
      <c r="E2" s="24" t="s">
        <v>51</v>
      </c>
      <c r="F2" s="24" t="s">
        <v>77</v>
      </c>
    </row>
    <row r="3" spans="1:1019" ht="14.4" x14ac:dyDescent="0.25">
      <c r="A3" s="4"/>
      <c r="B3" s="142"/>
      <c r="C3" s="160"/>
      <c r="D3" s="162"/>
      <c r="E3" s="162"/>
      <c r="F3" s="149"/>
    </row>
    <row r="4" spans="1:1019" ht="14.4" x14ac:dyDescent="0.25">
      <c r="A4" s="156"/>
      <c r="B4" s="142"/>
      <c r="C4" s="160"/>
      <c r="D4" s="162"/>
      <c r="E4" s="162"/>
      <c r="F4" s="149"/>
    </row>
    <row r="5" spans="1:1019" s="144" customFormat="1" ht="14.4" x14ac:dyDescent="0.25">
      <c r="A5" s="156"/>
      <c r="B5" s="142"/>
      <c r="C5" s="160"/>
      <c r="D5" s="162"/>
      <c r="E5" s="162"/>
      <c r="F5" s="149"/>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row>
    <row r="6" spans="1:1019" s="144" customFormat="1" ht="14.4" x14ac:dyDescent="0.25">
      <c r="A6" s="156"/>
      <c r="B6" s="142"/>
      <c r="C6" s="160"/>
      <c r="D6" s="162"/>
      <c r="E6" s="162"/>
      <c r="F6" s="149"/>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row>
    <row r="7" spans="1:1019" s="144" customFormat="1" ht="14.4" x14ac:dyDescent="0.25">
      <c r="A7" s="156"/>
      <c r="B7" s="142"/>
      <c r="C7" s="160"/>
      <c r="D7" s="162"/>
      <c r="E7" s="162"/>
      <c r="F7" s="149"/>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row>
    <row r="8" spans="1:1019" s="144" customFormat="1" ht="14.4" x14ac:dyDescent="0.25">
      <c r="A8" s="157"/>
      <c r="B8" s="142"/>
      <c r="C8" s="160"/>
      <c r="D8" s="163"/>
      <c r="E8" s="163"/>
      <c r="F8" s="15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row>
    <row r="9" spans="1:1019" s="144" customFormat="1" ht="14.4" x14ac:dyDescent="0.25">
      <c r="A9" s="156"/>
      <c r="B9" s="142"/>
      <c r="C9" s="160"/>
      <c r="D9" s="162"/>
      <c r="E9" s="162"/>
      <c r="F9" s="14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row>
    <row r="10" spans="1:1019" s="144" customFormat="1" ht="14.4" x14ac:dyDescent="0.25">
      <c r="A10" s="156"/>
      <c r="B10" s="142"/>
      <c r="C10" s="160"/>
      <c r="D10" s="162"/>
      <c r="E10" s="162"/>
      <c r="F10" s="149"/>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row>
    <row r="11" spans="1:1019" s="144" customFormat="1" ht="14.4" x14ac:dyDescent="0.25">
      <c r="A11" s="157"/>
      <c r="B11" s="159"/>
      <c r="C11" s="161"/>
      <c r="D11" s="163"/>
      <c r="E11" s="163"/>
      <c r="F11" s="149"/>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row>
    <row r="12" spans="1:1019" s="144" customFormat="1" ht="14.4" x14ac:dyDescent="0.25">
      <c r="A12" s="157"/>
      <c r="B12" s="159"/>
      <c r="C12" s="161"/>
      <c r="D12" s="163"/>
      <c r="E12" s="163"/>
      <c r="F12" s="149"/>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row>
    <row r="13" spans="1:1019" s="144" customFormat="1" ht="14.4" x14ac:dyDescent="0.3">
      <c r="A13" s="32"/>
      <c r="B13" s="32"/>
      <c r="C13" s="232"/>
      <c r="D13" s="233"/>
      <c r="E13" s="232"/>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row>
    <row r="14" spans="1:1019" ht="14.4" x14ac:dyDescent="0.3">
      <c r="A14" s="32"/>
      <c r="B14" s="50" t="s">
        <v>139</v>
      </c>
      <c r="C14" s="50" t="s">
        <v>52</v>
      </c>
      <c r="D14" s="78" t="s">
        <v>249</v>
      </c>
      <c r="E14" s="50" t="s">
        <v>250</v>
      </c>
      <c r="F14" s="24" t="s">
        <v>145</v>
      </c>
    </row>
    <row r="15" spans="1:1019" ht="118.8" x14ac:dyDescent="0.25">
      <c r="B15" s="60" t="s">
        <v>144</v>
      </c>
      <c r="C15" s="59" t="s">
        <v>37</v>
      </c>
      <c r="D15" s="56" t="s">
        <v>143</v>
      </c>
      <c r="E15" s="62" t="s">
        <v>65</v>
      </c>
      <c r="F15" s="22" t="s">
        <v>401</v>
      </c>
    </row>
    <row r="16" spans="1:1019" ht="65.400000000000006" customHeight="1" x14ac:dyDescent="0.25">
      <c r="B16" s="60" t="s">
        <v>34</v>
      </c>
      <c r="C16" s="59" t="s">
        <v>402</v>
      </c>
      <c r="D16" s="56" t="s">
        <v>242</v>
      </c>
      <c r="E16" s="62" t="s">
        <v>403</v>
      </c>
      <c r="F16" s="22" t="s">
        <v>404</v>
      </c>
    </row>
    <row r="17" spans="2:6" ht="43.2" customHeight="1" x14ac:dyDescent="0.25">
      <c r="B17" s="60" t="s">
        <v>34</v>
      </c>
      <c r="C17" s="59" t="s">
        <v>341</v>
      </c>
      <c r="D17" s="56" t="s">
        <v>251</v>
      </c>
      <c r="E17" s="62" t="s">
        <v>57</v>
      </c>
      <c r="F17" s="22" t="s">
        <v>405</v>
      </c>
    </row>
    <row r="18" spans="2:6" ht="52.8" x14ac:dyDescent="0.25">
      <c r="B18" s="60" t="s">
        <v>34</v>
      </c>
      <c r="C18" s="59" t="s">
        <v>60</v>
      </c>
      <c r="D18" s="56" t="s">
        <v>320</v>
      </c>
      <c r="E18" s="62" t="s">
        <v>54</v>
      </c>
      <c r="F18" s="22" t="s">
        <v>319</v>
      </c>
    </row>
    <row r="19" spans="2:6" ht="66.599999999999994" customHeight="1" x14ac:dyDescent="0.25">
      <c r="B19" s="60" t="s">
        <v>34</v>
      </c>
      <c r="C19" s="59" t="s">
        <v>146</v>
      </c>
      <c r="D19" s="234" t="s">
        <v>352</v>
      </c>
      <c r="E19" s="62" t="s">
        <v>253</v>
      </c>
      <c r="F19" s="22" t="s">
        <v>340</v>
      </c>
    </row>
    <row r="20" spans="2:6" ht="105.6" x14ac:dyDescent="0.25">
      <c r="B20" s="60" t="s">
        <v>34</v>
      </c>
      <c r="C20" s="59" t="s">
        <v>248</v>
      </c>
      <c r="D20" s="56" t="s">
        <v>59</v>
      </c>
      <c r="E20" s="62" t="s">
        <v>57</v>
      </c>
      <c r="F20" s="22" t="s">
        <v>408</v>
      </c>
    </row>
    <row r="21" spans="2:6" ht="58.2" customHeight="1" x14ac:dyDescent="0.25">
      <c r="B21" s="80" t="s">
        <v>35</v>
      </c>
      <c r="C21" s="81" t="s">
        <v>200</v>
      </c>
      <c r="D21" s="143" t="s">
        <v>247</v>
      </c>
      <c r="E21" s="62" t="s">
        <v>246</v>
      </c>
      <c r="F21" s="22" t="s">
        <v>321</v>
      </c>
    </row>
    <row r="22" spans="2:6" ht="78.599999999999994" customHeight="1" x14ac:dyDescent="0.25">
      <c r="B22" s="60" t="s">
        <v>35</v>
      </c>
      <c r="C22" s="59" t="s">
        <v>243</v>
      </c>
      <c r="D22" s="56" t="s">
        <v>62</v>
      </c>
      <c r="E22" s="62" t="s">
        <v>63</v>
      </c>
      <c r="F22" s="164" t="s">
        <v>322</v>
      </c>
    </row>
    <row r="23" spans="2:6" ht="28.8" x14ac:dyDescent="0.25">
      <c r="B23" s="60" t="s">
        <v>35</v>
      </c>
      <c r="C23" s="59" t="s">
        <v>61</v>
      </c>
      <c r="D23" s="56" t="s">
        <v>100</v>
      </c>
      <c r="E23" s="62" t="s">
        <v>55</v>
      </c>
      <c r="F23" s="22" t="s">
        <v>308</v>
      </c>
    </row>
    <row r="24" spans="2:6" ht="76.8" customHeight="1" x14ac:dyDescent="0.25">
      <c r="B24" s="60" t="s">
        <v>33</v>
      </c>
      <c r="C24" s="59" t="s">
        <v>58</v>
      </c>
      <c r="D24" s="56" t="s">
        <v>239</v>
      </c>
      <c r="E24" s="62" t="s">
        <v>252</v>
      </c>
      <c r="F24" s="22" t="s">
        <v>407</v>
      </c>
    </row>
    <row r="25" spans="2:6" ht="46.8" customHeight="1" x14ac:dyDescent="0.25">
      <c r="B25" s="60" t="s">
        <v>33</v>
      </c>
      <c r="C25" s="59" t="s">
        <v>126</v>
      </c>
      <c r="D25" s="56" t="s">
        <v>124</v>
      </c>
      <c r="E25" s="62" t="s">
        <v>125</v>
      </c>
      <c r="F25" s="22" t="s">
        <v>323</v>
      </c>
    </row>
    <row r="26" spans="2:6" x14ac:dyDescent="0.25">
      <c r="D26"/>
    </row>
    <row r="27" spans="2:6" x14ac:dyDescent="0.25">
      <c r="D27"/>
    </row>
    <row r="28" spans="2:6" x14ac:dyDescent="0.25">
      <c r="D28"/>
    </row>
    <row r="29" spans="2:6" x14ac:dyDescent="0.25">
      <c r="D29"/>
    </row>
    <row r="30" spans="2:6" x14ac:dyDescent="0.25">
      <c r="D30"/>
    </row>
    <row r="31" spans="2:6" x14ac:dyDescent="0.25">
      <c r="D31"/>
    </row>
    <row r="32" spans="2:6" ht="14.4" x14ac:dyDescent="0.3">
      <c r="B32" s="138"/>
      <c r="C32" s="139"/>
      <c r="D32" s="140"/>
      <c r="E32" s="139"/>
    </row>
    <row r="33" spans="2:5" ht="14.4" x14ac:dyDescent="0.3">
      <c r="B33" s="141"/>
      <c r="C33" s="139"/>
      <c r="D33" s="140"/>
      <c r="E33" s="139"/>
    </row>
    <row r="34" spans="2:5" ht="14.4" x14ac:dyDescent="0.3">
      <c r="B34" s="141"/>
      <c r="C34" s="139"/>
      <c r="D34" s="140"/>
      <c r="E34" s="139"/>
    </row>
    <row r="35" spans="2:5" ht="14.4" x14ac:dyDescent="0.3">
      <c r="B35" s="141"/>
      <c r="C35" s="139"/>
      <c r="D35" s="140"/>
      <c r="E35" s="139"/>
    </row>
    <row r="36" spans="2:5" ht="14.4" x14ac:dyDescent="0.3">
      <c r="B36" s="141"/>
      <c r="C36" s="139"/>
      <c r="D36" s="140"/>
      <c r="E36" s="139"/>
    </row>
    <row r="37" spans="2:5" ht="14.4" x14ac:dyDescent="0.3">
      <c r="B37" s="141"/>
      <c r="C37" s="139"/>
      <c r="D37" s="140"/>
      <c r="E37" s="139"/>
    </row>
    <row r="38" spans="2:5" ht="14.4" x14ac:dyDescent="0.3">
      <c r="B38" s="141"/>
      <c r="C38" s="139"/>
      <c r="D38" s="140"/>
      <c r="E38" s="139"/>
    </row>
    <row r="39" spans="2:5" ht="14.4" x14ac:dyDescent="0.3">
      <c r="B39" s="141"/>
      <c r="C39" s="139"/>
      <c r="D39" s="140"/>
      <c r="E39" s="139"/>
    </row>
    <row r="40" spans="2:5" ht="14.4" x14ac:dyDescent="0.3">
      <c r="B40" s="141"/>
      <c r="C40" s="139"/>
      <c r="D40" s="140"/>
      <c r="E40" s="139"/>
    </row>
    <row r="41" spans="2:5" ht="14.4" x14ac:dyDescent="0.3">
      <c r="B41" s="141"/>
      <c r="C41" s="139"/>
      <c r="D41" s="140"/>
      <c r="E41" s="139"/>
    </row>
    <row r="42" spans="2:5" ht="14.4" x14ac:dyDescent="0.3">
      <c r="B42" s="141"/>
      <c r="C42" s="139"/>
      <c r="D42" s="140"/>
      <c r="E42" s="139"/>
    </row>
    <row r="43" spans="2:5" ht="14.4" x14ac:dyDescent="0.3">
      <c r="B43" s="141"/>
      <c r="C43" s="139"/>
      <c r="D43" s="140"/>
      <c r="E43" s="139"/>
    </row>
    <row r="44" spans="2:5" ht="14.4" x14ac:dyDescent="0.3">
      <c r="B44" s="141"/>
      <c r="C44" s="139"/>
      <c r="D44" s="140"/>
      <c r="E44" s="139"/>
    </row>
    <row r="45" spans="2:5" ht="14.4" x14ac:dyDescent="0.3">
      <c r="B45" s="141"/>
      <c r="C45" s="139"/>
      <c r="D45" s="140"/>
      <c r="E45" s="139"/>
    </row>
    <row r="46" spans="2:5" ht="14.4" x14ac:dyDescent="0.3">
      <c r="B46" s="141"/>
      <c r="C46" s="139"/>
      <c r="D46" s="140"/>
      <c r="E46" s="139"/>
    </row>
    <row r="67" spans="18:18" x14ac:dyDescent="0.25">
      <c r="R67" s="1"/>
    </row>
    <row r="68" spans="18:18" x14ac:dyDescent="0.25">
      <c r="R68" s="1"/>
    </row>
    <row r="69" spans="18:18" x14ac:dyDescent="0.25">
      <c r="R69" s="1"/>
    </row>
    <row r="70" spans="18:18" x14ac:dyDescent="0.25">
      <c r="R70" s="1"/>
    </row>
    <row r="75" spans="18:18" x14ac:dyDescent="0.25">
      <c r="R75" s="1"/>
    </row>
  </sheetData>
  <sheetProtection algorithmName="SHA-512" hashValue="AvtqEnZ91YOe/Fo8/mysJQhItMZajuAmEbwwZcA9HqdZYOHdMF8W5EIurX/zLmgaqRZeRShEoP1mmC35fuFayA==" saltValue="g8zxs9TobQKTHS7V6IcNJQ==" spinCount="100000" sheet="1" objects="1" scenarios="1" insertRows="0"/>
  <sortState xmlns:xlrd2="http://schemas.microsoft.com/office/spreadsheetml/2017/richdata2" ref="C14:E28">
    <sortCondition ref="C14:C28"/>
  </sortState>
  <phoneticPr fontId="2" type="noConversion"/>
  <dataValidations count="2">
    <dataValidation type="decimal" operator="equal" allowBlank="1" showInputMessage="1" showErrorMessage="1" error="Please enter a number only!" prompt="Please enter a number here based on units found next to Treatment Type pull-down item to the left." sqref="C4:C12" xr:uid="{00000000-0002-0000-0500-000000000000}">
      <formula1>C4</formula1>
    </dataValidation>
    <dataValidation type="decimal" operator="equal" allowBlank="1" showErrorMessage="1" error="Please enter a number here based on (units) next to Treatment Type pull-down item to the left!" prompt="Please enter a number here based on units found next to Treatment Type pull-down item to the left." sqref="C3" xr:uid="{00000000-0002-0000-0500-000001000000}">
      <formula1>C3</formula1>
    </dataValidation>
  </dataValidations>
  <printOptions gridLines="1"/>
  <pageMargins left="0.7" right="0.7" top="0.75" bottom="0.75" header="0.3" footer="0.3"/>
  <pageSetup scale="54" orientation="landscape" r:id="rId1"/>
  <headerFooter>
    <oddHeader>&amp;C&amp;"Arial,Bold"DWR WATER RESOURCES DEVELOPMENT GRANT APPLICATION - FALL 2023
&amp;"Arial,Regular"
&amp;"Arial,Bold"Treatments Sheet</oddHeader>
    <oddFooter>&amp;LRevised: 8/16/23&amp;C6</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2000000}">
          <x14:formula1>
            <xm:f>'Pull Down Menus'!$G$2:$G$28</xm:f>
          </x14:formula1>
          <xm:sqref>B3:B12</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H12"/>
  <sheetViews>
    <sheetView zoomScale="55" zoomScaleNormal="55" zoomScalePageLayoutView="55" workbookViewId="0">
      <selection activeCell="B3" sqref="B3"/>
    </sheetView>
  </sheetViews>
  <sheetFormatPr defaultColWidth="9.109375" defaultRowHeight="13.2" x14ac:dyDescent="0.25"/>
  <cols>
    <col min="1" max="1" width="23" customWidth="1"/>
    <col min="2" max="2" width="47.33203125" customWidth="1"/>
    <col min="3" max="3" width="45.5546875" customWidth="1"/>
    <col min="4" max="4" width="58.21875" customWidth="1"/>
    <col min="5" max="5" width="54.88671875" customWidth="1"/>
    <col min="6" max="6" width="39.5546875" customWidth="1"/>
    <col min="7" max="7" width="35.77734375" customWidth="1"/>
    <col min="8" max="8" width="53.6640625" customWidth="1"/>
  </cols>
  <sheetData>
    <row r="1" spans="1:8" x14ac:dyDescent="0.25">
      <c r="A1" s="23" t="s">
        <v>26</v>
      </c>
      <c r="B1" s="34" t="s">
        <v>101</v>
      </c>
    </row>
    <row r="2" spans="1:8" ht="14.4" x14ac:dyDescent="0.3">
      <c r="A2" s="6" t="s">
        <v>27</v>
      </c>
      <c r="B2" s="25" t="s">
        <v>147</v>
      </c>
      <c r="C2" s="25" t="s">
        <v>296</v>
      </c>
      <c r="D2" s="25" t="s">
        <v>297</v>
      </c>
      <c r="E2" s="25" t="s">
        <v>109</v>
      </c>
      <c r="F2" s="41" t="s">
        <v>114</v>
      </c>
      <c r="G2" s="41" t="s">
        <v>115</v>
      </c>
      <c r="H2" s="41" t="s">
        <v>116</v>
      </c>
    </row>
    <row r="3" spans="1:8" s="87" customFormat="1" ht="329.25" customHeight="1" x14ac:dyDescent="0.25">
      <c r="A3" s="19"/>
      <c r="B3" s="86"/>
      <c r="C3" s="86"/>
      <c r="D3" s="86"/>
      <c r="E3" s="86"/>
      <c r="F3" s="86"/>
      <c r="G3" s="86"/>
      <c r="H3" s="86"/>
    </row>
    <row r="4" spans="1:8" ht="201.6" customHeight="1" x14ac:dyDescent="0.25">
      <c r="A4" s="19" t="s">
        <v>71</v>
      </c>
      <c r="B4" s="26" t="s">
        <v>262</v>
      </c>
      <c r="C4" s="26" t="s">
        <v>455</v>
      </c>
      <c r="D4" s="26" t="s">
        <v>409</v>
      </c>
      <c r="E4" s="26" t="s">
        <v>444</v>
      </c>
      <c r="F4" s="42" t="s">
        <v>327</v>
      </c>
      <c r="G4" s="42" t="s">
        <v>324</v>
      </c>
      <c r="H4" s="43" t="s">
        <v>118</v>
      </c>
    </row>
    <row r="5" spans="1:8" ht="186" customHeight="1" x14ac:dyDescent="0.25">
      <c r="A5" s="19" t="s">
        <v>72</v>
      </c>
      <c r="B5" s="27" t="s">
        <v>133</v>
      </c>
      <c r="C5" s="27" t="s">
        <v>154</v>
      </c>
      <c r="D5" s="27" t="s">
        <v>294</v>
      </c>
      <c r="E5" s="27" t="s">
        <v>155</v>
      </c>
      <c r="F5" s="42" t="s">
        <v>134</v>
      </c>
      <c r="G5" s="42" t="s">
        <v>117</v>
      </c>
      <c r="H5" s="42" t="s">
        <v>119</v>
      </c>
    </row>
    <row r="6" spans="1:8" ht="14.4" x14ac:dyDescent="0.3">
      <c r="A6" s="271" t="s">
        <v>367</v>
      </c>
      <c r="B6" s="205" t="s">
        <v>56</v>
      </c>
      <c r="C6" s="204" t="s">
        <v>446</v>
      </c>
      <c r="D6" s="204" t="s">
        <v>334</v>
      </c>
      <c r="E6" s="204" t="s">
        <v>325</v>
      </c>
      <c r="F6" s="267" t="s">
        <v>474</v>
      </c>
      <c r="G6" s="264" t="s">
        <v>471</v>
      </c>
      <c r="H6" s="268" t="s">
        <v>475</v>
      </c>
    </row>
    <row r="7" spans="1:8" ht="14.4" x14ac:dyDescent="0.3">
      <c r="A7" s="272"/>
      <c r="B7" s="204" t="s">
        <v>152</v>
      </c>
      <c r="C7" s="204" t="s">
        <v>332</v>
      </c>
      <c r="D7" s="204" t="s">
        <v>353</v>
      </c>
      <c r="E7" s="204" t="s">
        <v>326</v>
      </c>
      <c r="F7" s="235"/>
      <c r="G7" s="264" t="s">
        <v>472</v>
      </c>
      <c r="H7" s="236"/>
    </row>
    <row r="8" spans="1:8" ht="14.4" x14ac:dyDescent="0.3">
      <c r="A8" s="272"/>
      <c r="B8" s="205" t="s">
        <v>263</v>
      </c>
      <c r="C8" s="204" t="s">
        <v>274</v>
      </c>
      <c r="D8" s="204" t="s">
        <v>295</v>
      </c>
      <c r="E8" s="204" t="s">
        <v>365</v>
      </c>
      <c r="F8" s="235"/>
      <c r="G8" s="265" t="s">
        <v>368</v>
      </c>
      <c r="H8" s="236"/>
    </row>
    <row r="9" spans="1:8" ht="14.4" x14ac:dyDescent="0.3">
      <c r="A9" s="272"/>
      <c r="B9" s="204"/>
      <c r="C9" s="204" t="s">
        <v>273</v>
      </c>
      <c r="D9" s="204" t="s">
        <v>272</v>
      </c>
      <c r="E9" s="204" t="s">
        <v>366</v>
      </c>
      <c r="F9" s="235"/>
      <c r="G9" s="266" t="s">
        <v>309</v>
      </c>
      <c r="H9" s="236"/>
    </row>
    <row r="10" spans="1:8" ht="14.4" x14ac:dyDescent="0.3">
      <c r="A10" s="272"/>
      <c r="B10" s="204"/>
      <c r="C10" s="204" t="s">
        <v>333</v>
      </c>
      <c r="D10" s="205" t="s">
        <v>263</v>
      </c>
      <c r="E10" s="235"/>
      <c r="F10" s="235"/>
      <c r="G10" s="265" t="s">
        <v>473</v>
      </c>
      <c r="H10" s="236"/>
    </row>
    <row r="11" spans="1:8" ht="14.4" x14ac:dyDescent="0.3">
      <c r="A11" s="272"/>
      <c r="B11" s="204"/>
      <c r="C11" s="204" t="s">
        <v>264</v>
      </c>
      <c r="D11" s="205"/>
      <c r="E11" s="235"/>
      <c r="F11" s="235"/>
      <c r="G11" s="235"/>
      <c r="H11" s="236"/>
    </row>
    <row r="12" spans="1:8" ht="14.4" x14ac:dyDescent="0.3">
      <c r="A12" s="273"/>
      <c r="B12" s="204"/>
      <c r="C12" s="205" t="s">
        <v>450</v>
      </c>
      <c r="D12" s="205"/>
      <c r="E12" s="235"/>
      <c r="F12" s="235"/>
      <c r="G12" s="235"/>
      <c r="H12" s="236"/>
    </row>
  </sheetData>
  <sheetProtection algorithmName="SHA-512" hashValue="WiMLTM/WnY1IymiN3BDgAXHmxefVA4/f/+yWy53QDLyxr1JJr6anW4OW40f9e3TbkDpeLmgQ69J8NXt4iIDAwg==" saltValue="jMzTLHpZu/EUpEpL5Hd6cg==" spinCount="100000" sheet="1" formatRows="0"/>
  <sortState xmlns:xlrd2="http://schemas.microsoft.com/office/spreadsheetml/2017/richdata2" ref="G6:G10">
    <sortCondition ref="G6:G10"/>
  </sortState>
  <mergeCells count="1">
    <mergeCell ref="A6:A12"/>
  </mergeCells>
  <dataValidations count="2">
    <dataValidation type="textLength" operator="lessThanOrEqual" allowBlank="1" showInputMessage="1" showErrorMessage="1" error="Cannot exceed 1,300 characters of text!" sqref="B3:E3" xr:uid="{00000000-0002-0000-0600-000000000000}">
      <formula1>1500</formula1>
    </dataValidation>
    <dataValidation type="textLength" operator="lessThanOrEqual" allowBlank="1" showInputMessage="1" showErrorMessage="1" sqref="F3:H3" xr:uid="{00000000-0002-0000-0600-000001000000}">
      <formula1>1500</formula1>
    </dataValidation>
  </dataValidations>
  <hyperlinks>
    <hyperlink ref="B6" r:id="rId1" xr:uid="{00000000-0004-0000-0600-000000000000}"/>
    <hyperlink ref="C11" r:id="rId2" xr:uid="{00000000-0004-0000-0600-000001000000}"/>
    <hyperlink ref="D10" r:id="rId3" xr:uid="{00000000-0004-0000-0600-000003000000}"/>
    <hyperlink ref="D8" r:id="rId4" display="NCLWF Primary Resource Benefits (p 6-13)" xr:uid="{00000000-0004-0000-0600-000004000000}"/>
    <hyperlink ref="E8" r:id="rId5" xr:uid="{00000000-0004-0000-0600-000005000000}"/>
    <hyperlink ref="B7" r:id="rId6" xr:uid="{00000000-0004-0000-0600-000008000000}"/>
    <hyperlink ref="B8" r:id="rId7" xr:uid="{31C27F65-1685-4E8D-A96B-F43F0BFB0C5D}"/>
    <hyperlink ref="D9" r:id="rId8" location="!/vizhome/GreenInfrastructureBenefits/GITool" xr:uid="{FD67575D-8422-4136-AA7C-1922CCC01911}"/>
    <hyperlink ref="C8" r:id="rId9" xr:uid="{DB1CB299-FD00-4E86-9862-9E99B4F92AA7}"/>
    <hyperlink ref="C9" r:id="rId10" xr:uid="{4013A19B-0FC1-4B2E-9CCC-A381CE149454}"/>
    <hyperlink ref="E6" r:id="rId11" xr:uid="{E0CDAA34-3CA8-459F-A52B-FD7C308DC5F1}"/>
    <hyperlink ref="E7" r:id="rId12" xr:uid="{A9E8B463-EAA8-41D2-93DD-69E2704CD147}"/>
    <hyperlink ref="C7" r:id="rId13" xr:uid="{7A39D397-00DA-41C6-9B0E-1BE3172632C4}"/>
    <hyperlink ref="C10" r:id="rId14" xr:uid="{C70EF2D2-56F4-4A53-9FA9-2D9E6CA6C3D4}"/>
    <hyperlink ref="D6" r:id="rId15" xr:uid="{E36CDBEC-336B-4631-8621-37829DAAAEEB}"/>
    <hyperlink ref="D7" r:id="rId16" xr:uid="{E188530E-A080-4B15-B5F9-2B7D832EBA81}"/>
    <hyperlink ref="E9" r:id="rId17" display="NC WRC Green Growth Toolbox (Sections 3-5)" xr:uid="{05FB1F8D-DE6D-4C4F-9F9A-960CC38D5D3A}"/>
    <hyperlink ref="C6" r:id="rId18" xr:uid="{62DF171E-D566-4FC0-A5AB-210BE474807C}"/>
    <hyperlink ref="C12" r:id="rId19" xr:uid="{F81EC39D-0036-4E6A-AED9-CEC7ABD5ED27}"/>
    <hyperlink ref="G10" r:id="rId20" xr:uid="{492F3F00-06A9-4E30-A598-7CE7A3F842F0}"/>
    <hyperlink ref="G9" r:id="rId21" xr:uid="{C54B04FD-8151-4F9B-9EB5-D532E50EF9C1}"/>
    <hyperlink ref="G8" r:id="rId22" xr:uid="{32FFE52B-887B-4CFB-BE28-AC48E35D8980}"/>
    <hyperlink ref="G6" r:id="rId23" xr:uid="{7BC51151-6708-465D-9EAE-34BF394D6D78}"/>
    <hyperlink ref="G7" r:id="rId24" location="3/33.47/-97.5" xr:uid="{7A74475E-6E8E-4A43-84C8-B4DFEF71497D}"/>
    <hyperlink ref="F6" r:id="rId25" display="https://www.ncarcog.com/regional-councils/" xr:uid="{9956A8A3-8C73-4C57-BE12-D6444EA03FDB}"/>
    <hyperlink ref="H6" r:id="rId26" xr:uid="{53F24004-3956-47BF-96D6-6D254058EA86}"/>
  </hyperlinks>
  <printOptions gridLines="1"/>
  <pageMargins left="0.7" right="0.7" top="0.75" bottom="0.75" header="0.3" footer="0.3"/>
  <pageSetup scale="35" orientation="landscape" r:id="rId27"/>
  <headerFooter>
    <oddHeader>&amp;C&amp;"Arial,Bold"DWR WATER RESOURCES DEVELOPMENT GRANT APPLICATION - FALL 2023
&amp;"Arial,Regular"
&amp;"Arial,Bold"Benefits &amp; Evaluation Criteria</oddHeader>
    <oddFooter>&amp;LRevised: 8/16/23&amp;C&amp;P</oddFooter>
  </headerFooter>
  <legacyDrawing r:id="rId28"/>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AA87"/>
  <sheetViews>
    <sheetView zoomScale="70" zoomScaleNormal="70" zoomScalePageLayoutView="70" workbookViewId="0">
      <selection activeCell="F3" sqref="F3:L3"/>
    </sheetView>
  </sheetViews>
  <sheetFormatPr defaultColWidth="8.88671875" defaultRowHeight="13.2" x14ac:dyDescent="0.25"/>
  <cols>
    <col min="1" max="1" width="2.5546875" style="166" customWidth="1"/>
    <col min="2" max="2" width="10.109375" style="166" customWidth="1"/>
    <col min="3" max="3" width="6.6640625" style="166" customWidth="1"/>
    <col min="4" max="4" width="10.44140625" style="167" customWidth="1"/>
    <col min="5" max="5" width="13.44140625" style="167" customWidth="1"/>
    <col min="6" max="6" width="14.5546875" style="167" customWidth="1"/>
    <col min="7" max="7" width="7.6640625" style="167" customWidth="1"/>
    <col min="8" max="8" width="8.33203125" style="167" customWidth="1"/>
    <col min="9" max="10" width="7.6640625" style="167" customWidth="1"/>
    <col min="11" max="11" width="14.6640625" style="167" customWidth="1"/>
    <col min="12" max="12" width="7" style="167" customWidth="1"/>
    <col min="13" max="13" width="12.6640625" style="167" customWidth="1"/>
    <col min="14" max="14" width="9.6640625" style="167" customWidth="1"/>
    <col min="15" max="15" width="8.33203125" style="167" customWidth="1"/>
    <col min="16" max="16" width="9.109375" style="167" customWidth="1"/>
    <col min="17" max="17" width="12.5546875" style="166" customWidth="1"/>
    <col min="18" max="18" width="5.44140625" style="166" customWidth="1"/>
    <col min="19" max="19" width="8.88671875" style="166"/>
    <col min="20" max="20" width="109.6640625" style="166" customWidth="1"/>
    <col min="21" max="21" width="8.88671875" style="166"/>
    <col min="22" max="22" width="35.109375" style="166" customWidth="1"/>
    <col min="23" max="23" width="26.33203125" style="166" customWidth="1"/>
    <col min="24" max="24" width="13" style="166" customWidth="1"/>
    <col min="25" max="25" width="18.88671875" style="166" customWidth="1"/>
    <col min="26" max="26" width="16.77734375" style="166" customWidth="1"/>
    <col min="27" max="27" width="32.44140625" style="166" customWidth="1"/>
    <col min="28" max="16384" width="8.88671875" style="166"/>
  </cols>
  <sheetData>
    <row r="1" spans="2:27" ht="13.8" thickBot="1" x14ac:dyDescent="0.3"/>
    <row r="2" spans="2:27" x14ac:dyDescent="0.25">
      <c r="B2" s="168"/>
      <c r="C2" s="169"/>
      <c r="D2" s="170"/>
      <c r="E2" s="170"/>
      <c r="F2" s="170"/>
      <c r="G2" s="170"/>
      <c r="H2" s="170"/>
      <c r="I2" s="170"/>
      <c r="J2" s="170"/>
      <c r="K2" s="170"/>
      <c r="L2" s="170"/>
      <c r="M2" s="170"/>
      <c r="N2" s="170"/>
      <c r="O2" s="170"/>
      <c r="P2" s="170"/>
      <c r="Q2" s="169"/>
      <c r="R2" s="171"/>
      <c r="T2" s="114" t="s">
        <v>149</v>
      </c>
      <c r="V2" s="274" t="s">
        <v>283</v>
      </c>
      <c r="W2" s="275"/>
      <c r="X2" s="275"/>
      <c r="Y2" s="275"/>
      <c r="Z2" s="275"/>
      <c r="AA2" s="276"/>
    </row>
    <row r="3" spans="2:27" ht="39.6" x14ac:dyDescent="0.25">
      <c r="B3" s="101"/>
      <c r="C3" s="102"/>
      <c r="D3" s="172"/>
      <c r="E3" s="112" t="s">
        <v>16</v>
      </c>
      <c r="F3" s="297" t="s">
        <v>354</v>
      </c>
      <c r="G3" s="298"/>
      <c r="H3" s="298"/>
      <c r="I3" s="298"/>
      <c r="J3" s="298"/>
      <c r="K3" s="298"/>
      <c r="L3" s="299"/>
      <c r="M3" s="173"/>
      <c r="N3" s="113" t="s">
        <v>24</v>
      </c>
      <c r="O3" s="281"/>
      <c r="P3" s="282"/>
      <c r="Q3" s="174"/>
      <c r="R3" s="175"/>
      <c r="T3" s="221" t="s">
        <v>435</v>
      </c>
      <c r="V3" s="239" t="s">
        <v>282</v>
      </c>
      <c r="W3" s="240" t="s">
        <v>364</v>
      </c>
      <c r="X3" s="240" t="s">
        <v>153</v>
      </c>
      <c r="Y3" s="241" t="s">
        <v>209</v>
      </c>
      <c r="Z3" s="242" t="s">
        <v>284</v>
      </c>
      <c r="AA3" s="243" t="s">
        <v>77</v>
      </c>
    </row>
    <row r="4" spans="2:27" ht="12" customHeight="1" x14ac:dyDescent="0.25">
      <c r="B4" s="101"/>
      <c r="C4" s="172"/>
      <c r="D4" s="172"/>
      <c r="E4" s="172"/>
      <c r="F4" s="174"/>
      <c r="G4" s="174"/>
      <c r="H4" s="174"/>
      <c r="I4" s="174"/>
      <c r="J4" s="174"/>
      <c r="K4" s="174"/>
      <c r="L4" s="174"/>
      <c r="M4" s="174"/>
      <c r="N4" s="174"/>
      <c r="O4" s="174"/>
      <c r="P4" s="174"/>
      <c r="Q4" s="174"/>
      <c r="R4" s="175"/>
      <c r="T4" s="115"/>
      <c r="V4" s="200"/>
      <c r="W4" s="201"/>
      <c r="X4" s="202"/>
      <c r="Y4" s="203"/>
      <c r="Z4" s="203"/>
      <c r="AA4" s="220"/>
    </row>
    <row r="5" spans="2:27" ht="12" customHeight="1" x14ac:dyDescent="0.25">
      <c r="B5" s="101"/>
      <c r="C5" s="102"/>
      <c r="D5" s="102"/>
      <c r="E5" s="102"/>
      <c r="F5" s="176"/>
      <c r="G5" s="313" t="s">
        <v>132</v>
      </c>
      <c r="H5" s="313"/>
      <c r="I5" s="312" t="s">
        <v>25</v>
      </c>
      <c r="J5" s="312"/>
      <c r="K5" s="216" t="s">
        <v>14</v>
      </c>
      <c r="L5" s="176"/>
      <c r="M5" s="315" t="s">
        <v>23</v>
      </c>
      <c r="N5" s="315"/>
      <c r="O5" s="176"/>
      <c r="P5" s="313" t="s">
        <v>22</v>
      </c>
      <c r="Q5" s="313"/>
      <c r="R5" s="175"/>
      <c r="T5" s="115" t="s">
        <v>240</v>
      </c>
      <c r="V5" s="200"/>
      <c r="W5" s="201"/>
      <c r="X5" s="202"/>
      <c r="Y5" s="203"/>
      <c r="Z5" s="203"/>
      <c r="AA5" s="220"/>
    </row>
    <row r="6" spans="2:27" ht="12" customHeight="1" thickBot="1" x14ac:dyDescent="0.3">
      <c r="B6" s="101"/>
      <c r="C6" s="172"/>
      <c r="D6" s="172"/>
      <c r="E6" s="172"/>
      <c r="F6" s="216" t="s">
        <v>2</v>
      </c>
      <c r="G6" s="313"/>
      <c r="H6" s="313"/>
      <c r="I6" s="312"/>
      <c r="J6" s="312"/>
      <c r="K6" s="216" t="s">
        <v>15</v>
      </c>
      <c r="L6" s="176"/>
      <c r="M6" s="315"/>
      <c r="N6" s="315"/>
      <c r="O6" s="176"/>
      <c r="P6" s="313"/>
      <c r="Q6" s="313"/>
      <c r="R6" s="175"/>
      <c r="T6" s="116" t="s">
        <v>277</v>
      </c>
      <c r="V6" s="200"/>
      <c r="W6" s="201"/>
      <c r="X6" s="202"/>
      <c r="Y6" s="203"/>
      <c r="Z6" s="203"/>
      <c r="AA6" s="220"/>
    </row>
    <row r="7" spans="2:27" ht="12" customHeight="1" x14ac:dyDescent="0.25">
      <c r="B7" s="100" t="e">
        <f>(P8+P9)/$P$43</f>
        <v>#DIV/0!</v>
      </c>
      <c r="C7" s="318" t="s">
        <v>9</v>
      </c>
      <c r="D7" s="318"/>
      <c r="E7" s="318"/>
      <c r="F7" s="314"/>
      <c r="G7" s="314"/>
      <c r="H7" s="314"/>
      <c r="I7" s="314"/>
      <c r="J7" s="314"/>
      <c r="K7" s="314"/>
      <c r="L7" s="177"/>
      <c r="M7" s="314"/>
      <c r="N7" s="314"/>
      <c r="O7" s="177"/>
      <c r="P7" s="296"/>
      <c r="Q7" s="296"/>
      <c r="R7" s="175"/>
      <c r="T7" s="117" t="s">
        <v>150</v>
      </c>
      <c r="V7" s="200"/>
      <c r="W7" s="201"/>
      <c r="X7" s="202"/>
      <c r="Y7" s="203"/>
      <c r="Z7" s="203"/>
      <c r="AA7" s="220"/>
    </row>
    <row r="8" spans="2:27" ht="12" customHeight="1" x14ac:dyDescent="0.25">
      <c r="B8" s="101"/>
      <c r="C8" s="102"/>
      <c r="D8" s="103"/>
      <c r="E8" s="104" t="s">
        <v>5</v>
      </c>
      <c r="F8" s="83"/>
      <c r="G8" s="309"/>
      <c r="H8" s="310"/>
      <c r="I8" s="309"/>
      <c r="J8" s="310"/>
      <c r="K8" s="83"/>
      <c r="L8" s="90"/>
      <c r="M8" s="292">
        <f>G8+I8</f>
        <v>0</v>
      </c>
      <c r="N8" s="292"/>
      <c r="O8" s="90"/>
      <c r="P8" s="316">
        <f>F8+G8+I8+K8</f>
        <v>0</v>
      </c>
      <c r="Q8" s="317"/>
      <c r="R8" s="175"/>
      <c r="T8" s="115"/>
      <c r="V8" s="200"/>
      <c r="W8" s="201"/>
      <c r="X8" s="202"/>
      <c r="Y8" s="203"/>
      <c r="Z8" s="203"/>
      <c r="AA8" s="220"/>
    </row>
    <row r="9" spans="2:27" ht="12" customHeight="1" thickBot="1" x14ac:dyDescent="0.3">
      <c r="B9" s="101"/>
      <c r="C9" s="105"/>
      <c r="D9" s="106"/>
      <c r="E9" s="107" t="s">
        <v>6</v>
      </c>
      <c r="F9" s="84"/>
      <c r="G9" s="300"/>
      <c r="H9" s="301"/>
      <c r="I9" s="300"/>
      <c r="J9" s="301"/>
      <c r="K9" s="83"/>
      <c r="L9" s="91"/>
      <c r="M9" s="292">
        <f>G9+I9</f>
        <v>0</v>
      </c>
      <c r="N9" s="292"/>
      <c r="O9" s="91"/>
      <c r="P9" s="294">
        <f>G9+I9+K9</f>
        <v>0</v>
      </c>
      <c r="Q9" s="294"/>
      <c r="R9" s="175"/>
      <c r="T9" s="115"/>
      <c r="V9" s="200"/>
      <c r="W9" s="201"/>
      <c r="X9" s="202"/>
      <c r="Y9" s="203"/>
      <c r="Z9" s="203"/>
      <c r="AA9" s="220"/>
    </row>
    <row r="10" spans="2:27" ht="12" customHeight="1" x14ac:dyDescent="0.25">
      <c r="B10" s="100" t="e">
        <f>(P11+P12)/$P$43</f>
        <v>#DIV/0!</v>
      </c>
      <c r="C10" s="319" t="s">
        <v>17</v>
      </c>
      <c r="D10" s="319"/>
      <c r="E10" s="319"/>
      <c r="F10" s="295"/>
      <c r="G10" s="295"/>
      <c r="H10" s="295"/>
      <c r="I10" s="295"/>
      <c r="J10" s="295"/>
      <c r="K10" s="295"/>
      <c r="L10" s="92"/>
      <c r="M10" s="296"/>
      <c r="N10" s="296"/>
      <c r="O10" s="92"/>
      <c r="P10" s="296"/>
      <c r="Q10" s="296"/>
      <c r="R10" s="175"/>
      <c r="T10" s="115"/>
      <c r="V10" s="200"/>
      <c r="W10" s="201"/>
      <c r="X10" s="202"/>
      <c r="Y10" s="203"/>
      <c r="Z10" s="203"/>
      <c r="AA10" s="220"/>
    </row>
    <row r="11" spans="2:27" ht="12" customHeight="1" x14ac:dyDescent="0.25">
      <c r="B11" s="101"/>
      <c r="C11" s="102"/>
      <c r="D11" s="103"/>
      <c r="E11" s="104" t="s">
        <v>5</v>
      </c>
      <c r="F11" s="83"/>
      <c r="G11" s="309"/>
      <c r="H11" s="310"/>
      <c r="I11" s="309"/>
      <c r="J11" s="310"/>
      <c r="K11" s="83"/>
      <c r="L11" s="90"/>
      <c r="M11" s="292">
        <f>G11+I11</f>
        <v>0</v>
      </c>
      <c r="N11" s="292"/>
      <c r="O11" s="90"/>
      <c r="P11" s="293">
        <f>F11+G11+I11+K11</f>
        <v>0</v>
      </c>
      <c r="Q11" s="293"/>
      <c r="R11" s="175"/>
      <c r="T11" s="115"/>
      <c r="V11" s="200"/>
      <c r="W11" s="201"/>
      <c r="X11" s="202"/>
      <c r="Y11" s="203"/>
      <c r="Z11" s="203"/>
      <c r="AA11" s="220"/>
    </row>
    <row r="12" spans="2:27" ht="12" customHeight="1" thickBot="1" x14ac:dyDescent="0.3">
      <c r="B12" s="101"/>
      <c r="C12" s="105"/>
      <c r="D12" s="106"/>
      <c r="E12" s="104" t="s">
        <v>6</v>
      </c>
      <c r="F12" s="84"/>
      <c r="G12" s="300"/>
      <c r="H12" s="301"/>
      <c r="I12" s="300"/>
      <c r="J12" s="301"/>
      <c r="K12" s="83"/>
      <c r="L12" s="91"/>
      <c r="M12" s="292">
        <f>G12+I12</f>
        <v>0</v>
      </c>
      <c r="N12" s="292"/>
      <c r="O12" s="91"/>
      <c r="P12" s="294">
        <f>G12+I12+K12</f>
        <v>0</v>
      </c>
      <c r="Q12" s="294"/>
      <c r="R12" s="175"/>
      <c r="T12" s="115"/>
      <c r="V12" s="200"/>
      <c r="W12" s="201"/>
      <c r="X12" s="202"/>
      <c r="Y12" s="203"/>
      <c r="Z12" s="203"/>
      <c r="AA12" s="220"/>
    </row>
    <row r="13" spans="2:27" ht="12" customHeight="1" x14ac:dyDescent="0.25">
      <c r="B13" s="100" t="e">
        <f>(P14+P15)/$P$43</f>
        <v>#DIV/0!</v>
      </c>
      <c r="C13" s="318" t="s">
        <v>18</v>
      </c>
      <c r="D13" s="318"/>
      <c r="E13" s="320"/>
      <c r="F13" s="295"/>
      <c r="G13" s="295"/>
      <c r="H13" s="295"/>
      <c r="I13" s="295"/>
      <c r="J13" s="295"/>
      <c r="K13" s="295"/>
      <c r="L13" s="92"/>
      <c r="M13" s="296"/>
      <c r="N13" s="296"/>
      <c r="O13" s="92"/>
      <c r="P13" s="296"/>
      <c r="Q13" s="296"/>
      <c r="R13" s="175"/>
      <c r="T13" s="116" t="s">
        <v>430</v>
      </c>
      <c r="V13" s="200"/>
      <c r="W13" s="201"/>
      <c r="X13" s="202"/>
      <c r="Y13" s="203"/>
      <c r="Z13" s="203"/>
      <c r="AA13" s="220"/>
    </row>
    <row r="14" spans="2:27" ht="12" customHeight="1" thickBot="1" x14ac:dyDescent="0.3">
      <c r="B14" s="101"/>
      <c r="C14" s="102"/>
      <c r="D14" s="103"/>
      <c r="E14" s="108" t="s">
        <v>5</v>
      </c>
      <c r="F14" s="83"/>
      <c r="G14" s="309"/>
      <c r="H14" s="310"/>
      <c r="I14" s="309"/>
      <c r="J14" s="311"/>
      <c r="K14" s="83"/>
      <c r="L14" s="90"/>
      <c r="M14" s="292">
        <f>G14+I14</f>
        <v>0</v>
      </c>
      <c r="N14" s="292"/>
      <c r="O14" s="90"/>
      <c r="P14" s="293">
        <f>F14+G14+I14+K14</f>
        <v>0</v>
      </c>
      <c r="Q14" s="293"/>
      <c r="R14" s="175"/>
      <c r="T14" s="115"/>
      <c r="V14" s="244" t="s">
        <v>302</v>
      </c>
      <c r="W14" s="245"/>
      <c r="X14" s="246">
        <f>SUM(X4:X13)</f>
        <v>0</v>
      </c>
      <c r="Y14" s="247"/>
      <c r="Z14" s="247"/>
      <c r="AA14" s="248"/>
    </row>
    <row r="15" spans="2:27" ht="12" customHeight="1" thickBot="1" x14ac:dyDescent="0.3">
      <c r="B15" s="101"/>
      <c r="C15" s="105"/>
      <c r="D15" s="106"/>
      <c r="E15" s="109" t="s">
        <v>6</v>
      </c>
      <c r="F15" s="84"/>
      <c r="G15" s="300"/>
      <c r="H15" s="301"/>
      <c r="I15" s="302"/>
      <c r="J15" s="303"/>
      <c r="K15" s="83"/>
      <c r="L15" s="91"/>
      <c r="M15" s="292">
        <f>G15+I15</f>
        <v>0</v>
      </c>
      <c r="N15" s="292"/>
      <c r="O15" s="91"/>
      <c r="P15" s="294">
        <f>G15+I15+K15</f>
        <v>0</v>
      </c>
      <c r="Q15" s="294"/>
      <c r="R15" s="175"/>
      <c r="T15" s="115"/>
      <c r="V15" s="178"/>
      <c r="W15" s="178"/>
      <c r="X15" s="178"/>
      <c r="Y15" s="178"/>
      <c r="Z15" s="178"/>
    </row>
    <row r="16" spans="2:27" ht="12" customHeight="1" x14ac:dyDescent="0.25">
      <c r="B16" s="100" t="e">
        <f>(P17+P18)/$P$43</f>
        <v>#DIV/0!</v>
      </c>
      <c r="C16" s="319" t="s">
        <v>0</v>
      </c>
      <c r="D16" s="319"/>
      <c r="E16" s="319"/>
      <c r="F16" s="295"/>
      <c r="G16" s="295"/>
      <c r="H16" s="295"/>
      <c r="I16" s="295"/>
      <c r="J16" s="295"/>
      <c r="K16" s="295"/>
      <c r="L16" s="92"/>
      <c r="M16" s="296"/>
      <c r="N16" s="296"/>
      <c r="O16" s="92"/>
      <c r="P16" s="296"/>
      <c r="Q16" s="296"/>
      <c r="R16" s="175"/>
      <c r="T16" s="115"/>
      <c r="V16" s="116" t="s">
        <v>303</v>
      </c>
      <c r="W16" s="116"/>
      <c r="X16" s="116"/>
      <c r="Y16" s="116"/>
      <c r="Z16" s="116"/>
    </row>
    <row r="17" spans="2:23" ht="12" customHeight="1" x14ac:dyDescent="0.25">
      <c r="B17" s="101"/>
      <c r="C17" s="102"/>
      <c r="D17" s="103"/>
      <c r="E17" s="104" t="s">
        <v>5</v>
      </c>
      <c r="F17" s="83"/>
      <c r="G17" s="309"/>
      <c r="H17" s="310"/>
      <c r="I17" s="309"/>
      <c r="J17" s="311"/>
      <c r="K17" s="83"/>
      <c r="L17" s="90"/>
      <c r="M17" s="292">
        <f>G17+I17</f>
        <v>0</v>
      </c>
      <c r="N17" s="292"/>
      <c r="O17" s="90"/>
      <c r="P17" s="293">
        <f>F17+G17+I17+K17</f>
        <v>0</v>
      </c>
      <c r="Q17" s="293"/>
      <c r="R17" s="175"/>
      <c r="T17" s="115"/>
    </row>
    <row r="18" spans="2:23" ht="12" customHeight="1" thickBot="1" x14ac:dyDescent="0.3">
      <c r="B18" s="101"/>
      <c r="C18" s="105"/>
      <c r="D18" s="106"/>
      <c r="E18" s="104" t="s">
        <v>6</v>
      </c>
      <c r="F18" s="84"/>
      <c r="G18" s="300"/>
      <c r="H18" s="301"/>
      <c r="I18" s="302"/>
      <c r="J18" s="303"/>
      <c r="K18" s="83"/>
      <c r="L18" s="91"/>
      <c r="M18" s="292">
        <f>G18+I18</f>
        <v>0</v>
      </c>
      <c r="N18" s="292"/>
      <c r="O18" s="91"/>
      <c r="P18" s="294">
        <f>G18+I18+K18</f>
        <v>0</v>
      </c>
      <c r="Q18" s="294"/>
      <c r="R18" s="175"/>
      <c r="T18" s="115"/>
    </row>
    <row r="19" spans="2:23" ht="12" customHeight="1" x14ac:dyDescent="0.25">
      <c r="B19" s="100" t="e">
        <f>(P20+P21)/$P$43</f>
        <v>#DIV/0!</v>
      </c>
      <c r="C19" s="318" t="s">
        <v>12</v>
      </c>
      <c r="D19" s="318"/>
      <c r="E19" s="320"/>
      <c r="F19" s="295"/>
      <c r="G19" s="295"/>
      <c r="H19" s="295"/>
      <c r="I19" s="295"/>
      <c r="J19" s="295"/>
      <c r="K19" s="295"/>
      <c r="L19" s="92"/>
      <c r="M19" s="296"/>
      <c r="N19" s="296"/>
      <c r="O19" s="92"/>
      <c r="P19" s="296"/>
      <c r="Q19" s="296"/>
      <c r="R19" s="175"/>
      <c r="T19" s="115" t="s">
        <v>151</v>
      </c>
      <c r="V19" s="237" t="s">
        <v>364</v>
      </c>
      <c r="W19" s="238" t="s">
        <v>356</v>
      </c>
    </row>
    <row r="20" spans="2:23" ht="12" customHeight="1" x14ac:dyDescent="0.25">
      <c r="B20" s="101"/>
      <c r="C20" s="102"/>
      <c r="D20" s="103"/>
      <c r="E20" s="108" t="s">
        <v>5</v>
      </c>
      <c r="F20" s="83"/>
      <c r="G20" s="309"/>
      <c r="H20" s="310"/>
      <c r="I20" s="309"/>
      <c r="J20" s="311"/>
      <c r="K20" s="83"/>
      <c r="L20" s="90"/>
      <c r="M20" s="292">
        <f>G20+I20</f>
        <v>0</v>
      </c>
      <c r="N20" s="292"/>
      <c r="O20" s="90"/>
      <c r="P20" s="293">
        <f>F20+G20+I20+K20</f>
        <v>0</v>
      </c>
      <c r="Q20" s="293"/>
      <c r="R20" s="175"/>
      <c r="T20" s="115"/>
      <c r="V20" s="249" t="s">
        <v>357</v>
      </c>
      <c r="W20" s="250" t="s">
        <v>358</v>
      </c>
    </row>
    <row r="21" spans="2:23" ht="12" customHeight="1" thickBot="1" x14ac:dyDescent="0.3">
      <c r="B21" s="101"/>
      <c r="C21" s="105"/>
      <c r="D21" s="106"/>
      <c r="E21" s="109" t="s">
        <v>6</v>
      </c>
      <c r="F21" s="84"/>
      <c r="G21" s="300"/>
      <c r="H21" s="301"/>
      <c r="I21" s="302"/>
      <c r="J21" s="303"/>
      <c r="K21" s="83"/>
      <c r="L21" s="91"/>
      <c r="M21" s="292">
        <f>G21+I21</f>
        <v>0</v>
      </c>
      <c r="N21" s="292"/>
      <c r="O21" s="91"/>
      <c r="P21" s="294">
        <f>G21+I21+K21</f>
        <v>0</v>
      </c>
      <c r="Q21" s="294"/>
      <c r="R21" s="175"/>
      <c r="T21" s="115"/>
      <c r="V21" s="249" t="s">
        <v>132</v>
      </c>
      <c r="W21" s="250" t="s">
        <v>359</v>
      </c>
    </row>
    <row r="22" spans="2:23" ht="12" customHeight="1" x14ac:dyDescent="0.25">
      <c r="B22" s="100" t="e">
        <f>(P23+P24)/$P$43</f>
        <v>#DIV/0!</v>
      </c>
      <c r="C22" s="319" t="s">
        <v>13</v>
      </c>
      <c r="D22" s="319"/>
      <c r="E22" s="319"/>
      <c r="F22" s="295"/>
      <c r="G22" s="295"/>
      <c r="H22" s="295"/>
      <c r="I22" s="295"/>
      <c r="J22" s="295"/>
      <c r="K22" s="295"/>
      <c r="L22" s="92"/>
      <c r="M22" s="296"/>
      <c r="N22" s="296"/>
      <c r="O22" s="92"/>
      <c r="P22" s="296"/>
      <c r="Q22" s="296"/>
      <c r="R22" s="175"/>
      <c r="T22" s="115"/>
      <c r="V22" s="249" t="s">
        <v>25</v>
      </c>
      <c r="W22" s="250" t="s">
        <v>360</v>
      </c>
    </row>
    <row r="23" spans="2:23" ht="12" customHeight="1" thickBot="1" x14ac:dyDescent="0.3">
      <c r="B23" s="101"/>
      <c r="C23" s="102"/>
      <c r="D23" s="103"/>
      <c r="E23" s="104" t="s">
        <v>5</v>
      </c>
      <c r="F23" s="83"/>
      <c r="G23" s="309"/>
      <c r="H23" s="310"/>
      <c r="I23" s="309"/>
      <c r="J23" s="311"/>
      <c r="K23" s="83"/>
      <c r="L23" s="90"/>
      <c r="M23" s="292">
        <f>G23+I23</f>
        <v>0</v>
      </c>
      <c r="N23" s="292"/>
      <c r="O23" s="90"/>
      <c r="P23" s="293">
        <f>F23+G23+I23+K23</f>
        <v>0</v>
      </c>
      <c r="Q23" s="293"/>
      <c r="R23" s="175"/>
      <c r="T23" s="115"/>
      <c r="V23" s="251" t="s">
        <v>361</v>
      </c>
      <c r="W23" s="252" t="s">
        <v>362</v>
      </c>
    </row>
    <row r="24" spans="2:23" ht="12" customHeight="1" thickBot="1" x14ac:dyDescent="0.3">
      <c r="B24" s="101"/>
      <c r="C24" s="105"/>
      <c r="D24" s="106"/>
      <c r="E24" s="104" t="s">
        <v>6</v>
      </c>
      <c r="F24" s="84"/>
      <c r="G24" s="300"/>
      <c r="H24" s="301"/>
      <c r="I24" s="302"/>
      <c r="J24" s="303"/>
      <c r="K24" s="83"/>
      <c r="L24" s="91"/>
      <c r="M24" s="292">
        <f>G24+I24</f>
        <v>0</v>
      </c>
      <c r="N24" s="292"/>
      <c r="O24" s="91"/>
      <c r="P24" s="294">
        <f>G24+I24+K24</f>
        <v>0</v>
      </c>
      <c r="Q24" s="294"/>
      <c r="R24" s="175"/>
      <c r="T24" s="115"/>
    </row>
    <row r="25" spans="2:23" ht="12" customHeight="1" x14ac:dyDescent="0.25">
      <c r="B25" s="100" t="e">
        <f>(P26+P27)/$P$43</f>
        <v>#DIV/0!</v>
      </c>
      <c r="C25" s="318" t="s">
        <v>10</v>
      </c>
      <c r="D25" s="318"/>
      <c r="E25" s="320"/>
      <c r="F25" s="295"/>
      <c r="G25" s="295"/>
      <c r="H25" s="295"/>
      <c r="I25" s="295"/>
      <c r="J25" s="295"/>
      <c r="K25" s="295"/>
      <c r="L25" s="92"/>
      <c r="M25" s="296"/>
      <c r="N25" s="296"/>
      <c r="O25" s="92"/>
      <c r="P25" s="296"/>
      <c r="Q25" s="296"/>
      <c r="R25" s="175"/>
      <c r="T25" s="115"/>
    </row>
    <row r="26" spans="2:23" ht="12" customHeight="1" x14ac:dyDescent="0.25">
      <c r="B26" s="101"/>
      <c r="C26" s="103"/>
      <c r="D26" s="103"/>
      <c r="E26" s="108" t="s">
        <v>5</v>
      </c>
      <c r="F26" s="83"/>
      <c r="G26" s="309"/>
      <c r="H26" s="310"/>
      <c r="I26" s="309"/>
      <c r="J26" s="311"/>
      <c r="K26" s="83"/>
      <c r="L26" s="90"/>
      <c r="M26" s="292">
        <f>G26+I26</f>
        <v>0</v>
      </c>
      <c r="N26" s="292"/>
      <c r="O26" s="90"/>
      <c r="P26" s="293">
        <f>F26+G26+I26+K26</f>
        <v>0</v>
      </c>
      <c r="Q26" s="293"/>
      <c r="R26" s="175"/>
      <c r="T26" s="115"/>
    </row>
    <row r="27" spans="2:23" ht="12" customHeight="1" thickBot="1" x14ac:dyDescent="0.3">
      <c r="B27" s="101"/>
      <c r="C27" s="106"/>
      <c r="D27" s="106"/>
      <c r="E27" s="109" t="s">
        <v>6</v>
      </c>
      <c r="F27" s="84"/>
      <c r="G27" s="300"/>
      <c r="H27" s="301"/>
      <c r="I27" s="302"/>
      <c r="J27" s="303"/>
      <c r="K27" s="83"/>
      <c r="L27" s="91"/>
      <c r="M27" s="292">
        <f>G27+I27</f>
        <v>0</v>
      </c>
      <c r="N27" s="292"/>
      <c r="O27" s="91"/>
      <c r="P27" s="294">
        <f>G27+I27+K27</f>
        <v>0</v>
      </c>
      <c r="Q27" s="294"/>
      <c r="R27" s="175"/>
      <c r="T27" s="115"/>
    </row>
    <row r="28" spans="2:23" ht="12" customHeight="1" x14ac:dyDescent="0.25">
      <c r="B28" s="100" t="e">
        <f>(P29+P30)/$P$43</f>
        <v>#DIV/0!</v>
      </c>
      <c r="C28" s="319" t="s">
        <v>1</v>
      </c>
      <c r="D28" s="319"/>
      <c r="E28" s="319"/>
      <c r="F28" s="295"/>
      <c r="G28" s="295"/>
      <c r="H28" s="295"/>
      <c r="I28" s="295"/>
      <c r="J28" s="295"/>
      <c r="K28" s="295"/>
      <c r="L28" s="92"/>
      <c r="M28" s="296"/>
      <c r="N28" s="296"/>
      <c r="O28" s="92"/>
      <c r="P28" s="296"/>
      <c r="Q28" s="296"/>
      <c r="R28" s="175"/>
      <c r="T28" s="115"/>
    </row>
    <row r="29" spans="2:23" ht="12" customHeight="1" x14ac:dyDescent="0.25">
      <c r="B29" s="101"/>
      <c r="C29" s="102"/>
      <c r="D29" s="103"/>
      <c r="E29" s="104" t="s">
        <v>5</v>
      </c>
      <c r="F29" s="83"/>
      <c r="G29" s="309"/>
      <c r="H29" s="310"/>
      <c r="I29" s="309"/>
      <c r="J29" s="311"/>
      <c r="K29" s="83"/>
      <c r="L29" s="90"/>
      <c r="M29" s="292">
        <f>G29+I29</f>
        <v>0</v>
      </c>
      <c r="N29" s="292"/>
      <c r="O29" s="90"/>
      <c r="P29" s="293">
        <f>F29+G29+I29+K29</f>
        <v>0</v>
      </c>
      <c r="Q29" s="293"/>
      <c r="R29" s="175"/>
      <c r="T29" s="115"/>
    </row>
    <row r="30" spans="2:23" ht="12" customHeight="1" thickBot="1" x14ac:dyDescent="0.3">
      <c r="B30" s="101"/>
      <c r="C30" s="102"/>
      <c r="D30" s="103"/>
      <c r="E30" s="104" t="s">
        <v>6</v>
      </c>
      <c r="F30" s="84"/>
      <c r="G30" s="300"/>
      <c r="H30" s="301"/>
      <c r="I30" s="302"/>
      <c r="J30" s="303"/>
      <c r="K30" s="83"/>
      <c r="L30" s="91"/>
      <c r="M30" s="292">
        <f>G30+I30</f>
        <v>0</v>
      </c>
      <c r="N30" s="292"/>
      <c r="O30" s="91"/>
      <c r="P30" s="294">
        <f>G30+I30+K30</f>
        <v>0</v>
      </c>
      <c r="Q30" s="294"/>
      <c r="R30" s="175"/>
      <c r="T30" s="115"/>
    </row>
    <row r="31" spans="2:23" ht="12" customHeight="1" x14ac:dyDescent="0.25">
      <c r="B31" s="100" t="e">
        <f>(P32+P33)/$P$43</f>
        <v>#DIV/0!</v>
      </c>
      <c r="C31" s="318" t="s">
        <v>3</v>
      </c>
      <c r="D31" s="318"/>
      <c r="E31" s="320"/>
      <c r="F31" s="295"/>
      <c r="G31" s="295"/>
      <c r="H31" s="295"/>
      <c r="I31" s="295"/>
      <c r="J31" s="295"/>
      <c r="K31" s="295"/>
      <c r="L31" s="92"/>
      <c r="M31" s="296"/>
      <c r="N31" s="296"/>
      <c r="O31" s="92"/>
      <c r="P31" s="296"/>
      <c r="Q31" s="296"/>
      <c r="R31" s="175"/>
      <c r="T31" s="115"/>
    </row>
    <row r="32" spans="2:23" ht="12" customHeight="1" x14ac:dyDescent="0.25">
      <c r="B32" s="101"/>
      <c r="C32" s="103"/>
      <c r="D32" s="103"/>
      <c r="E32" s="108" t="s">
        <v>5</v>
      </c>
      <c r="F32" s="89"/>
      <c r="G32" s="309"/>
      <c r="H32" s="310"/>
      <c r="I32" s="309"/>
      <c r="J32" s="311"/>
      <c r="K32" s="83"/>
      <c r="L32" s="90"/>
      <c r="M32" s="292">
        <f>G32+I32</f>
        <v>0</v>
      </c>
      <c r="N32" s="292"/>
      <c r="O32" s="90"/>
      <c r="P32" s="293">
        <f>G32+I32+K32</f>
        <v>0</v>
      </c>
      <c r="Q32" s="293"/>
      <c r="R32" s="175"/>
      <c r="T32" s="115"/>
    </row>
    <row r="33" spans="2:20" ht="12" customHeight="1" thickBot="1" x14ac:dyDescent="0.3">
      <c r="B33" s="101"/>
      <c r="C33" s="106"/>
      <c r="D33" s="106"/>
      <c r="E33" s="109" t="s">
        <v>6</v>
      </c>
      <c r="F33" s="84"/>
      <c r="G33" s="300"/>
      <c r="H33" s="301"/>
      <c r="I33" s="302"/>
      <c r="J33" s="303"/>
      <c r="K33" s="83"/>
      <c r="L33" s="91"/>
      <c r="M33" s="292">
        <f>G33+I33</f>
        <v>0</v>
      </c>
      <c r="N33" s="292"/>
      <c r="O33" s="91"/>
      <c r="P33" s="294">
        <f>G33+I33+K33</f>
        <v>0</v>
      </c>
      <c r="Q33" s="294"/>
      <c r="R33" s="175"/>
      <c r="T33" s="115"/>
    </row>
    <row r="34" spans="2:20" ht="12" customHeight="1" x14ac:dyDescent="0.25">
      <c r="B34" s="100" t="e">
        <f>(P35+P36)/$P$43</f>
        <v>#DIV/0!</v>
      </c>
      <c r="C34" s="319" t="s">
        <v>4</v>
      </c>
      <c r="D34" s="319"/>
      <c r="E34" s="319"/>
      <c r="F34" s="295"/>
      <c r="G34" s="295"/>
      <c r="H34" s="295"/>
      <c r="I34" s="295"/>
      <c r="J34" s="295"/>
      <c r="K34" s="295"/>
      <c r="L34" s="92"/>
      <c r="M34" s="296"/>
      <c r="N34" s="296"/>
      <c r="O34" s="92"/>
      <c r="P34" s="296"/>
      <c r="Q34" s="296"/>
      <c r="R34" s="175"/>
      <c r="T34" s="115"/>
    </row>
    <row r="35" spans="2:20" ht="12" customHeight="1" x14ac:dyDescent="0.25">
      <c r="B35" s="101"/>
      <c r="C35" s="102"/>
      <c r="D35" s="103"/>
      <c r="E35" s="104" t="s">
        <v>5</v>
      </c>
      <c r="F35" s="89"/>
      <c r="G35" s="309"/>
      <c r="H35" s="310"/>
      <c r="I35" s="309"/>
      <c r="J35" s="311"/>
      <c r="K35" s="83"/>
      <c r="L35" s="90"/>
      <c r="M35" s="292">
        <f>G35+I35</f>
        <v>0</v>
      </c>
      <c r="N35" s="292"/>
      <c r="O35" s="90"/>
      <c r="P35" s="293">
        <f>G35+I35+K35</f>
        <v>0</v>
      </c>
      <c r="Q35" s="293"/>
      <c r="R35" s="175"/>
      <c r="T35" s="115"/>
    </row>
    <row r="36" spans="2:20" ht="12" customHeight="1" thickBot="1" x14ac:dyDescent="0.3">
      <c r="B36" s="101"/>
      <c r="C36" s="102"/>
      <c r="D36" s="103"/>
      <c r="E36" s="104" t="s">
        <v>6</v>
      </c>
      <c r="F36" s="84"/>
      <c r="G36" s="300"/>
      <c r="H36" s="301"/>
      <c r="I36" s="302"/>
      <c r="J36" s="303"/>
      <c r="K36" s="83"/>
      <c r="L36" s="91"/>
      <c r="M36" s="292">
        <f>G36+I36</f>
        <v>0</v>
      </c>
      <c r="N36" s="292"/>
      <c r="O36" s="91"/>
      <c r="P36" s="294">
        <f>G36+I36+K36</f>
        <v>0</v>
      </c>
      <c r="Q36" s="294"/>
      <c r="R36" s="175"/>
      <c r="T36" s="115"/>
    </row>
    <row r="37" spans="2:20" ht="12" customHeight="1" x14ac:dyDescent="0.25">
      <c r="B37" s="100" t="e">
        <f>(P38+P39)/$P$43</f>
        <v>#DIV/0!</v>
      </c>
      <c r="C37" s="318" t="s">
        <v>11</v>
      </c>
      <c r="D37" s="318"/>
      <c r="E37" s="320"/>
      <c r="F37" s="295"/>
      <c r="G37" s="295"/>
      <c r="H37" s="295"/>
      <c r="I37" s="295"/>
      <c r="J37" s="295"/>
      <c r="K37" s="295"/>
      <c r="L37" s="92"/>
      <c r="M37" s="296"/>
      <c r="N37" s="296"/>
      <c r="O37" s="92"/>
      <c r="P37" s="296"/>
      <c r="Q37" s="296"/>
      <c r="R37" s="175"/>
      <c r="T37" s="117" t="s">
        <v>433</v>
      </c>
    </row>
    <row r="38" spans="2:20" ht="12" customHeight="1" x14ac:dyDescent="0.25">
      <c r="B38" s="101"/>
      <c r="C38" s="102"/>
      <c r="D38" s="103"/>
      <c r="E38" s="108" t="s">
        <v>5</v>
      </c>
      <c r="F38" s="83"/>
      <c r="G38" s="309"/>
      <c r="H38" s="310"/>
      <c r="I38" s="309"/>
      <c r="J38" s="311"/>
      <c r="K38" s="83"/>
      <c r="L38" s="93"/>
      <c r="M38" s="292">
        <f>G38+I38</f>
        <v>0</v>
      </c>
      <c r="N38" s="292"/>
      <c r="O38" s="93"/>
      <c r="P38" s="293">
        <f>F38+G38+I38+K38</f>
        <v>0</v>
      </c>
      <c r="Q38" s="293"/>
      <c r="R38" s="175"/>
      <c r="T38" s="115" t="s">
        <v>434</v>
      </c>
    </row>
    <row r="39" spans="2:20" ht="12" customHeight="1" thickBot="1" x14ac:dyDescent="0.3">
      <c r="B39" s="101"/>
      <c r="C39" s="105"/>
      <c r="D39" s="106"/>
      <c r="E39" s="109" t="s">
        <v>6</v>
      </c>
      <c r="F39" s="85"/>
      <c r="G39" s="300"/>
      <c r="H39" s="301"/>
      <c r="I39" s="302"/>
      <c r="J39" s="303"/>
      <c r="K39" s="83"/>
      <c r="L39" s="94"/>
      <c r="M39" s="292">
        <f>G39+I39</f>
        <v>0</v>
      </c>
      <c r="N39" s="292"/>
      <c r="O39" s="94"/>
      <c r="P39" s="294">
        <f>G39+I39+K39</f>
        <v>0</v>
      </c>
      <c r="Q39" s="294"/>
      <c r="R39" s="175"/>
      <c r="T39" s="118"/>
    </row>
    <row r="40" spans="2:20" ht="8.1" customHeight="1" thickBot="1" x14ac:dyDescent="0.3">
      <c r="B40" s="101"/>
      <c r="C40" s="110"/>
      <c r="D40" s="111"/>
      <c r="E40" s="111"/>
      <c r="F40" s="179"/>
      <c r="G40" s="95"/>
      <c r="H40" s="95"/>
      <c r="I40" s="95"/>
      <c r="J40" s="95"/>
      <c r="K40" s="95"/>
      <c r="L40" s="96"/>
      <c r="M40" s="95"/>
      <c r="N40" s="95"/>
      <c r="O40" s="96"/>
      <c r="P40" s="95"/>
      <c r="Q40" s="97"/>
      <c r="R40" s="175"/>
      <c r="T40" s="118"/>
    </row>
    <row r="41" spans="2:20" ht="14.1" customHeight="1" thickBot="1" x14ac:dyDescent="0.3">
      <c r="B41" s="101"/>
      <c r="C41" s="304" t="s">
        <v>7</v>
      </c>
      <c r="D41" s="305"/>
      <c r="E41" s="305"/>
      <c r="F41" s="99">
        <f>F8+F11+F14+F17+F20+F23+F26+F29+F38</f>
        <v>0</v>
      </c>
      <c r="G41" s="291">
        <f>G8+G11+G14+G17+G20+G23+G26+G29+G32+G35+G38</f>
        <v>0</v>
      </c>
      <c r="H41" s="291"/>
      <c r="I41" s="291">
        <f>I8+I11+I14+I17+I20+I23+I26+I29+I32+I35+I38</f>
        <v>0</v>
      </c>
      <c r="J41" s="291"/>
      <c r="K41" s="214">
        <f>K8+K11+K14+K17+K20+K23+K26+K29+K32+K35+K38</f>
        <v>0</v>
      </c>
      <c r="L41" s="98"/>
      <c r="M41" s="289">
        <f>M8+M11+M14+M17+M20+M23+M26+M29+M32+M35+M38</f>
        <v>0</v>
      </c>
      <c r="N41" s="290"/>
      <c r="O41" s="98"/>
      <c r="P41" s="289">
        <f>P8+P11+P14+P17+P20+P23+P26+P29+P32+P35+P38</f>
        <v>0</v>
      </c>
      <c r="Q41" s="306"/>
      <c r="R41" s="175"/>
      <c r="T41" s="115" t="s">
        <v>439</v>
      </c>
    </row>
    <row r="42" spans="2:20" ht="14.1" customHeight="1" thickBot="1" x14ac:dyDescent="0.3">
      <c r="B42" s="101"/>
      <c r="C42" s="304" t="s">
        <v>8</v>
      </c>
      <c r="D42" s="305"/>
      <c r="E42" s="305"/>
      <c r="F42" s="57"/>
      <c r="G42" s="291">
        <f>G9+G12+G15+G18+G21+G24+G27+G30+G33+G36+G39</f>
        <v>0</v>
      </c>
      <c r="H42" s="291"/>
      <c r="I42" s="291">
        <f>I9+I12+I15+I18+I21+I24+I27+I30+I33+I36+I39</f>
        <v>0</v>
      </c>
      <c r="J42" s="291"/>
      <c r="K42" s="214">
        <f>K9+K12+K15+K18+K21+K24+K27+K30+K33+K36+K39</f>
        <v>0</v>
      </c>
      <c r="L42" s="98"/>
      <c r="M42" s="289">
        <f>M9+M12+M15+M18+M21+M24+M27+M30+M33+M36+M39</f>
        <v>0</v>
      </c>
      <c r="N42" s="290"/>
      <c r="O42" s="98"/>
      <c r="P42" s="289">
        <f>P9+P12+P15+P18+P21+P24+P27+P30+P33+P36+P39</f>
        <v>0</v>
      </c>
      <c r="Q42" s="306"/>
      <c r="R42" s="175"/>
      <c r="T42" s="118"/>
    </row>
    <row r="43" spans="2:20" ht="14.1" customHeight="1" thickBot="1" x14ac:dyDescent="0.3">
      <c r="B43" s="101"/>
      <c r="C43" s="304" t="s">
        <v>19</v>
      </c>
      <c r="D43" s="305"/>
      <c r="E43" s="305"/>
      <c r="F43" s="99">
        <f>SUM(F41:F42)</f>
        <v>0</v>
      </c>
      <c r="G43" s="291">
        <f>SUM(G41:H42)</f>
        <v>0</v>
      </c>
      <c r="H43" s="291"/>
      <c r="I43" s="291">
        <f>SUM(I41:J42)</f>
        <v>0</v>
      </c>
      <c r="J43" s="291"/>
      <c r="K43" s="214">
        <f>SUM(K41:K42)</f>
        <v>0</v>
      </c>
      <c r="L43" s="98"/>
      <c r="M43" s="289">
        <f>SUM(M41:N42)</f>
        <v>0</v>
      </c>
      <c r="N43" s="290"/>
      <c r="O43" s="98"/>
      <c r="P43" s="307">
        <f>SUM(P41:Q42)</f>
        <v>0</v>
      </c>
      <c r="Q43" s="308"/>
      <c r="R43" s="175"/>
      <c r="T43" s="117" t="s">
        <v>276</v>
      </c>
    </row>
    <row r="44" spans="2:20" ht="8.1" customHeight="1" x14ac:dyDescent="0.25">
      <c r="B44" s="101"/>
      <c r="C44" s="180"/>
      <c r="D44" s="180"/>
      <c r="E44" s="180"/>
      <c r="F44" s="181"/>
      <c r="G44" s="181"/>
      <c r="H44" s="181"/>
      <c r="I44" s="181"/>
      <c r="J44" s="181"/>
      <c r="K44" s="181"/>
      <c r="L44" s="181"/>
      <c r="M44" s="181"/>
      <c r="N44" s="181"/>
      <c r="O44" s="181"/>
      <c r="P44" s="181"/>
      <c r="Q44" s="182"/>
      <c r="R44" s="175"/>
      <c r="T44" s="118"/>
    </row>
    <row r="45" spans="2:20" ht="12" customHeight="1" x14ac:dyDescent="0.25">
      <c r="B45" s="101"/>
      <c r="C45" s="172"/>
      <c r="D45" s="172"/>
      <c r="E45" s="172"/>
      <c r="F45" s="183"/>
      <c r="G45" s="174"/>
      <c r="H45" s="174"/>
      <c r="I45" s="174"/>
      <c r="J45" s="174"/>
      <c r="K45" s="174"/>
      <c r="L45" s="174"/>
      <c r="M45" s="174"/>
      <c r="N45" s="174"/>
      <c r="O45" s="174"/>
      <c r="P45" s="174"/>
      <c r="Q45" s="183"/>
      <c r="R45" s="175"/>
      <c r="T45" s="119"/>
    </row>
    <row r="46" spans="2:20" ht="24.9" customHeight="1" x14ac:dyDescent="0.25">
      <c r="B46" s="101"/>
      <c r="C46" s="172"/>
      <c r="D46" s="283" t="s">
        <v>131</v>
      </c>
      <c r="E46" s="283"/>
      <c r="F46" s="184">
        <f>F43</f>
        <v>0</v>
      </c>
      <c r="G46" s="185"/>
      <c r="H46" s="285" t="s">
        <v>130</v>
      </c>
      <c r="I46" s="285"/>
      <c r="J46" s="285"/>
      <c r="K46" s="186">
        <f>G43+I43</f>
        <v>0</v>
      </c>
      <c r="L46" s="185"/>
      <c r="M46" s="287" t="s">
        <v>20</v>
      </c>
      <c r="N46" s="287"/>
      <c r="O46" s="277" t="e">
        <f>(F46+K46)/P43</f>
        <v>#DIV/0!</v>
      </c>
      <c r="P46" s="278"/>
      <c r="Q46" s="187"/>
      <c r="R46" s="175"/>
      <c r="T46" s="118"/>
    </row>
    <row r="47" spans="2:20" ht="24.9" customHeight="1" x14ac:dyDescent="0.25">
      <c r="B47" s="101"/>
      <c r="C47" s="172"/>
      <c r="D47" s="284" t="s">
        <v>372</v>
      </c>
      <c r="E47" s="284"/>
      <c r="F47" s="188" t="e">
        <f>F43/SUM(F43+G43+I43)</f>
        <v>#DIV/0!</v>
      </c>
      <c r="G47" s="189"/>
      <c r="H47" s="286" t="s">
        <v>373</v>
      </c>
      <c r="I47" s="286"/>
      <c r="J47" s="286"/>
      <c r="K47" s="190" t="e">
        <f>K46/P43</f>
        <v>#DIV/0!</v>
      </c>
      <c r="L47" s="174"/>
      <c r="M47" s="288" t="s">
        <v>21</v>
      </c>
      <c r="N47" s="288"/>
      <c r="O47" s="279" t="e">
        <f>K43/P43</f>
        <v>#DIV/0!</v>
      </c>
      <c r="P47" s="280"/>
      <c r="Q47" s="174"/>
      <c r="R47" s="175"/>
      <c r="T47" s="116" t="s">
        <v>429</v>
      </c>
    </row>
    <row r="48" spans="2:20" ht="13.8" thickBot="1" x14ac:dyDescent="0.3">
      <c r="B48" s="191"/>
      <c r="C48" s="105"/>
      <c r="D48" s="105"/>
      <c r="E48" s="105"/>
      <c r="F48" s="105"/>
      <c r="G48" s="105"/>
      <c r="H48" s="105"/>
      <c r="I48" s="105"/>
      <c r="J48" s="105"/>
      <c r="K48" s="105"/>
      <c r="L48" s="105"/>
      <c r="M48" s="105"/>
      <c r="N48" s="105"/>
      <c r="O48" s="105"/>
      <c r="P48" s="105"/>
      <c r="Q48" s="105"/>
      <c r="R48" s="192"/>
      <c r="T48" s="120"/>
    </row>
    <row r="49" spans="2:17" x14ac:dyDescent="0.25">
      <c r="B49" s="193"/>
      <c r="C49" s="193"/>
      <c r="D49" s="193"/>
      <c r="E49" s="193"/>
      <c r="F49" s="193"/>
      <c r="G49" s="193"/>
      <c r="H49" s="193"/>
      <c r="I49" s="193"/>
      <c r="J49" s="193"/>
      <c r="K49" s="193"/>
      <c r="L49" s="193"/>
      <c r="M49" s="193"/>
      <c r="N49" s="193"/>
      <c r="O49" s="193"/>
      <c r="P49" s="193"/>
      <c r="Q49" s="193"/>
    </row>
    <row r="50" spans="2:17" x14ac:dyDescent="0.25">
      <c r="B50" s="193"/>
      <c r="C50" s="193"/>
      <c r="D50" s="193"/>
      <c r="E50" s="193"/>
      <c r="F50" s="193"/>
      <c r="G50" s="193"/>
      <c r="H50" s="193"/>
      <c r="I50" s="193"/>
      <c r="J50" s="193"/>
      <c r="K50" s="193"/>
      <c r="L50" s="193"/>
      <c r="M50" s="193"/>
      <c r="N50" s="193"/>
      <c r="O50" s="193"/>
      <c r="P50" s="193"/>
      <c r="Q50" s="193"/>
    </row>
    <row r="51" spans="2:17" x14ac:dyDescent="0.25">
      <c r="B51" s="193"/>
      <c r="C51" s="193"/>
      <c r="D51" s="193"/>
      <c r="E51" s="193"/>
      <c r="F51" s="193"/>
      <c r="G51" s="193"/>
      <c r="H51" s="193"/>
      <c r="I51" s="193"/>
      <c r="J51" s="193"/>
      <c r="K51" s="193"/>
      <c r="L51" s="193"/>
      <c r="M51" s="193"/>
      <c r="N51" s="193"/>
      <c r="O51" s="193"/>
      <c r="P51" s="193"/>
      <c r="Q51" s="193"/>
    </row>
    <row r="52" spans="2:17" x14ac:dyDescent="0.25">
      <c r="B52" s="193"/>
      <c r="C52" s="193"/>
      <c r="D52" s="193"/>
      <c r="E52" s="193"/>
      <c r="F52" s="193"/>
      <c r="G52" s="193"/>
      <c r="H52" s="193"/>
      <c r="I52" s="193"/>
      <c r="J52" s="193"/>
      <c r="K52" s="193"/>
      <c r="L52" s="193"/>
      <c r="M52" s="193"/>
      <c r="N52" s="193"/>
      <c r="O52" s="193"/>
      <c r="P52" s="193"/>
      <c r="Q52" s="193"/>
    </row>
    <row r="53" spans="2:17" x14ac:dyDescent="0.25">
      <c r="B53" s="193"/>
      <c r="C53" s="193"/>
      <c r="D53" s="193"/>
      <c r="E53" s="193"/>
      <c r="F53" s="193"/>
      <c r="G53" s="193"/>
      <c r="H53" s="193"/>
      <c r="I53" s="193"/>
      <c r="J53" s="193"/>
      <c r="K53" s="193"/>
      <c r="L53" s="193"/>
      <c r="M53" s="193"/>
      <c r="N53" s="193"/>
      <c r="O53" s="193"/>
      <c r="P53" s="193"/>
      <c r="Q53" s="193"/>
    </row>
    <row r="54" spans="2:17" ht="12" customHeight="1" x14ac:dyDescent="0.25">
      <c r="B54" s="193"/>
      <c r="C54" s="193"/>
      <c r="D54" s="193"/>
      <c r="E54" s="193"/>
      <c r="F54" s="193"/>
      <c r="G54" s="193"/>
      <c r="H54" s="193"/>
      <c r="I54" s="193"/>
      <c r="J54" s="193"/>
      <c r="K54" s="193"/>
      <c r="L54" s="193"/>
      <c r="M54" s="193"/>
      <c r="N54" s="193"/>
      <c r="O54" s="193"/>
      <c r="P54" s="193"/>
      <c r="Q54" s="193"/>
    </row>
    <row r="55" spans="2:17" ht="12" customHeight="1" x14ac:dyDescent="0.25">
      <c r="B55" s="193"/>
      <c r="C55" s="193"/>
      <c r="D55" s="193"/>
      <c r="E55" s="193"/>
      <c r="F55" s="193"/>
      <c r="G55" s="193"/>
      <c r="H55" s="193"/>
      <c r="I55" s="193"/>
      <c r="J55" s="193"/>
      <c r="K55" s="193"/>
      <c r="L55" s="193"/>
      <c r="M55" s="193"/>
      <c r="N55" s="193"/>
      <c r="O55" s="193"/>
      <c r="P55" s="193"/>
      <c r="Q55" s="193"/>
    </row>
    <row r="56" spans="2:17" ht="12" customHeight="1" x14ac:dyDescent="0.25">
      <c r="B56" s="193"/>
      <c r="C56" s="193"/>
      <c r="D56" s="193"/>
      <c r="E56" s="193"/>
      <c r="F56" s="193"/>
      <c r="G56" s="193"/>
      <c r="H56" s="193"/>
      <c r="I56" s="193"/>
      <c r="J56" s="193"/>
      <c r="K56" s="193"/>
      <c r="L56" s="193"/>
      <c r="M56" s="193"/>
      <c r="N56" s="193"/>
      <c r="O56" s="193"/>
      <c r="P56" s="193"/>
      <c r="Q56" s="193"/>
    </row>
    <row r="57" spans="2:17" ht="12" customHeight="1" x14ac:dyDescent="0.25">
      <c r="B57" s="193"/>
      <c r="C57" s="193"/>
      <c r="D57" s="193"/>
      <c r="E57" s="193"/>
      <c r="F57" s="193"/>
      <c r="G57" s="193"/>
      <c r="H57" s="193"/>
      <c r="I57" s="193"/>
      <c r="J57" s="193"/>
      <c r="K57" s="193"/>
      <c r="L57" s="193"/>
      <c r="M57" s="193"/>
      <c r="N57" s="193"/>
      <c r="O57" s="193"/>
      <c r="P57" s="193"/>
      <c r="Q57" s="193"/>
    </row>
    <row r="58" spans="2:17" ht="12" customHeight="1" x14ac:dyDescent="0.25">
      <c r="B58" s="193"/>
      <c r="C58" s="193"/>
      <c r="D58" s="193"/>
      <c r="E58" s="193"/>
      <c r="F58" s="193"/>
      <c r="G58" s="193"/>
      <c r="H58" s="193"/>
      <c r="I58" s="193"/>
      <c r="J58" s="193"/>
      <c r="K58" s="193"/>
      <c r="L58" s="193"/>
      <c r="M58" s="193"/>
      <c r="N58" s="193"/>
      <c r="O58" s="193"/>
      <c r="P58" s="193"/>
      <c r="Q58" s="193"/>
    </row>
    <row r="59" spans="2:17" ht="12" customHeight="1" x14ac:dyDescent="0.25">
      <c r="B59" s="193"/>
      <c r="C59" s="193"/>
      <c r="D59" s="193"/>
      <c r="E59" s="193"/>
      <c r="F59" s="193"/>
      <c r="G59" s="193"/>
      <c r="H59" s="193"/>
      <c r="I59" s="193"/>
      <c r="J59" s="193"/>
      <c r="K59" s="193"/>
      <c r="L59" s="193"/>
      <c r="M59" s="193"/>
      <c r="N59" s="193"/>
      <c r="O59" s="193"/>
      <c r="P59" s="193"/>
      <c r="Q59" s="193"/>
    </row>
    <row r="60" spans="2:17" ht="12" customHeight="1" x14ac:dyDescent="0.25">
      <c r="B60" s="193"/>
      <c r="C60" s="193"/>
      <c r="D60" s="193"/>
      <c r="E60" s="193"/>
      <c r="F60" s="193"/>
      <c r="G60" s="193"/>
      <c r="H60" s="193"/>
      <c r="I60" s="193"/>
      <c r="J60" s="193"/>
      <c r="K60" s="193"/>
      <c r="L60" s="193"/>
      <c r="M60" s="193"/>
      <c r="N60" s="193"/>
      <c r="O60" s="193"/>
      <c r="P60" s="193"/>
      <c r="Q60" s="193"/>
    </row>
    <row r="61" spans="2:17" ht="12" customHeight="1" x14ac:dyDescent="0.25">
      <c r="B61" s="193"/>
      <c r="C61" s="193"/>
      <c r="D61" s="193"/>
      <c r="E61" s="193"/>
      <c r="F61" s="193"/>
      <c r="G61" s="193"/>
      <c r="H61" s="193"/>
      <c r="I61" s="193"/>
      <c r="J61" s="193"/>
      <c r="K61" s="193"/>
      <c r="L61" s="193"/>
      <c r="M61" s="193"/>
      <c r="N61" s="193"/>
      <c r="O61" s="193"/>
      <c r="P61" s="193"/>
      <c r="Q61" s="193"/>
    </row>
    <row r="62" spans="2:17" ht="12" customHeight="1" x14ac:dyDescent="0.25">
      <c r="B62" s="193"/>
      <c r="C62" s="193"/>
      <c r="D62" s="193"/>
      <c r="E62" s="193"/>
      <c r="F62" s="193"/>
      <c r="G62" s="193"/>
      <c r="H62" s="193"/>
      <c r="I62" s="193"/>
      <c r="J62" s="193"/>
      <c r="K62" s="193"/>
      <c r="L62" s="193"/>
      <c r="M62" s="193"/>
      <c r="N62" s="193"/>
      <c r="O62" s="193"/>
      <c r="P62" s="193"/>
      <c r="Q62" s="193"/>
    </row>
    <row r="63" spans="2:17" ht="12" customHeight="1" x14ac:dyDescent="0.25">
      <c r="B63" s="193"/>
      <c r="C63" s="193"/>
      <c r="D63" s="193"/>
      <c r="E63" s="193"/>
      <c r="F63" s="193"/>
      <c r="G63" s="193"/>
      <c r="H63" s="193"/>
      <c r="I63" s="193"/>
      <c r="J63" s="193"/>
      <c r="K63" s="193"/>
      <c r="L63" s="193"/>
      <c r="M63" s="193"/>
      <c r="N63" s="193"/>
      <c r="O63" s="193"/>
      <c r="P63" s="193"/>
      <c r="Q63" s="193"/>
    </row>
    <row r="64" spans="2:17" ht="12" customHeight="1" x14ac:dyDescent="0.25">
      <c r="B64" s="193"/>
      <c r="C64" s="193"/>
      <c r="D64" s="193"/>
      <c r="E64" s="193"/>
      <c r="F64" s="193"/>
      <c r="G64" s="193"/>
      <c r="H64" s="193"/>
      <c r="I64" s="193"/>
      <c r="J64" s="193"/>
      <c r="K64" s="193"/>
      <c r="L64" s="193"/>
      <c r="M64" s="193"/>
      <c r="N64" s="193"/>
      <c r="O64" s="193"/>
      <c r="P64" s="193"/>
      <c r="Q64" s="193"/>
    </row>
    <row r="65" spans="2:17" ht="12" customHeight="1" x14ac:dyDescent="0.25">
      <c r="B65" s="193"/>
      <c r="C65" s="193"/>
      <c r="D65" s="193"/>
      <c r="E65" s="193"/>
      <c r="F65" s="193"/>
      <c r="G65" s="193"/>
      <c r="H65" s="193"/>
      <c r="I65" s="193"/>
      <c r="J65" s="193"/>
      <c r="K65" s="193"/>
      <c r="L65" s="193"/>
      <c r="M65" s="193"/>
      <c r="N65" s="193"/>
      <c r="O65" s="193"/>
      <c r="P65" s="193"/>
      <c r="Q65" s="193"/>
    </row>
    <row r="66" spans="2:17" ht="12" customHeight="1" x14ac:dyDescent="0.25">
      <c r="B66" s="193"/>
      <c r="C66" s="193"/>
      <c r="D66" s="193"/>
      <c r="E66" s="193"/>
      <c r="F66" s="193"/>
      <c r="G66" s="193"/>
      <c r="H66" s="193"/>
      <c r="I66" s="193"/>
      <c r="J66" s="193"/>
      <c r="K66" s="193"/>
      <c r="L66" s="193"/>
      <c r="M66" s="193"/>
      <c r="N66" s="193"/>
      <c r="O66" s="193"/>
      <c r="P66" s="193"/>
      <c r="Q66" s="193"/>
    </row>
    <row r="67" spans="2:17" ht="12" customHeight="1" x14ac:dyDescent="0.25">
      <c r="B67" s="193"/>
      <c r="C67" s="193"/>
      <c r="D67" s="193"/>
      <c r="E67" s="193"/>
      <c r="F67" s="193"/>
      <c r="G67" s="193"/>
      <c r="H67" s="193"/>
      <c r="I67" s="193"/>
      <c r="J67" s="193"/>
      <c r="K67" s="193"/>
      <c r="L67" s="193"/>
      <c r="M67" s="193"/>
      <c r="N67" s="193"/>
      <c r="O67" s="193"/>
      <c r="P67" s="193"/>
      <c r="Q67" s="193"/>
    </row>
    <row r="68" spans="2:17" ht="12" customHeight="1" x14ac:dyDescent="0.25">
      <c r="B68" s="193"/>
      <c r="C68" s="193"/>
      <c r="D68" s="193"/>
      <c r="E68" s="193"/>
      <c r="F68" s="193"/>
      <c r="G68" s="193"/>
      <c r="H68" s="193"/>
      <c r="I68" s="193"/>
      <c r="J68" s="193"/>
      <c r="K68" s="193"/>
      <c r="L68" s="193"/>
      <c r="M68" s="193"/>
      <c r="N68" s="193"/>
      <c r="O68" s="193"/>
      <c r="P68" s="193"/>
      <c r="Q68" s="193"/>
    </row>
    <row r="69" spans="2:17" ht="12" customHeight="1" x14ac:dyDescent="0.25">
      <c r="B69" s="193"/>
      <c r="C69" s="193"/>
      <c r="D69" s="193"/>
      <c r="E69" s="193"/>
      <c r="F69" s="193"/>
      <c r="G69" s="193"/>
      <c r="H69" s="193"/>
      <c r="I69" s="193"/>
      <c r="J69" s="193"/>
      <c r="K69" s="193"/>
      <c r="L69" s="193"/>
      <c r="M69" s="193"/>
      <c r="N69" s="193"/>
      <c r="O69" s="193"/>
      <c r="P69" s="193"/>
      <c r="Q69" s="193"/>
    </row>
    <row r="70" spans="2:17" ht="12" customHeight="1" x14ac:dyDescent="0.25">
      <c r="B70" s="193"/>
      <c r="C70" s="193"/>
      <c r="D70" s="193"/>
      <c r="E70" s="193"/>
      <c r="F70" s="193"/>
      <c r="G70" s="193"/>
      <c r="H70" s="193"/>
      <c r="I70" s="193"/>
      <c r="J70" s="193"/>
      <c r="K70" s="193"/>
      <c r="L70" s="193"/>
      <c r="M70" s="193"/>
      <c r="N70" s="193"/>
      <c r="O70" s="193"/>
      <c r="P70" s="193"/>
      <c r="Q70" s="193"/>
    </row>
    <row r="71" spans="2:17" ht="12" customHeight="1" x14ac:dyDescent="0.25">
      <c r="B71" s="193"/>
      <c r="C71" s="193"/>
      <c r="D71" s="193"/>
      <c r="E71" s="193"/>
      <c r="F71" s="193"/>
      <c r="G71" s="193"/>
      <c r="H71" s="193"/>
      <c r="I71" s="193"/>
      <c r="J71" s="193"/>
      <c r="K71" s="193"/>
      <c r="L71" s="193"/>
      <c r="M71" s="193"/>
      <c r="N71" s="193"/>
      <c r="O71" s="193"/>
      <c r="P71" s="193"/>
      <c r="Q71" s="193"/>
    </row>
    <row r="72" spans="2:17" ht="12" customHeight="1" x14ac:dyDescent="0.25">
      <c r="B72" s="193"/>
      <c r="C72" s="193"/>
      <c r="D72" s="193"/>
      <c r="E72" s="193"/>
      <c r="F72" s="193"/>
      <c r="G72" s="193"/>
      <c r="H72" s="193"/>
      <c r="I72" s="193"/>
      <c r="J72" s="193"/>
      <c r="K72" s="193"/>
      <c r="L72" s="193"/>
      <c r="M72" s="193"/>
      <c r="N72" s="193"/>
      <c r="O72" s="193"/>
      <c r="P72" s="193"/>
      <c r="Q72" s="193"/>
    </row>
    <row r="73" spans="2:17" ht="12" customHeight="1" x14ac:dyDescent="0.25">
      <c r="B73" s="193"/>
      <c r="C73" s="193"/>
      <c r="D73" s="193"/>
      <c r="E73" s="193"/>
      <c r="F73" s="193"/>
      <c r="G73" s="193"/>
      <c r="H73" s="193"/>
      <c r="I73" s="193"/>
      <c r="J73" s="193"/>
      <c r="K73" s="193"/>
      <c r="L73" s="193"/>
      <c r="M73" s="193"/>
      <c r="N73" s="193"/>
      <c r="O73" s="193"/>
      <c r="P73" s="193"/>
      <c r="Q73" s="193"/>
    </row>
    <row r="74" spans="2:17" ht="12" customHeight="1" x14ac:dyDescent="0.25">
      <c r="B74" s="193"/>
      <c r="C74" s="193"/>
      <c r="D74" s="193"/>
      <c r="E74" s="193"/>
      <c r="F74" s="193"/>
      <c r="G74" s="193"/>
      <c r="H74" s="193"/>
      <c r="I74" s="193"/>
      <c r="J74" s="193"/>
      <c r="K74" s="193"/>
      <c r="L74" s="193"/>
      <c r="M74" s="193"/>
      <c r="N74" s="193"/>
      <c r="O74" s="193"/>
      <c r="P74" s="193"/>
      <c r="Q74" s="193"/>
    </row>
    <row r="75" spans="2:17" ht="12" customHeight="1" x14ac:dyDescent="0.25">
      <c r="B75" s="193"/>
      <c r="C75" s="193"/>
      <c r="D75" s="193"/>
      <c r="E75" s="193"/>
      <c r="F75" s="193"/>
      <c r="G75" s="193"/>
      <c r="H75" s="193"/>
      <c r="I75" s="193"/>
      <c r="J75" s="193"/>
      <c r="K75" s="193"/>
      <c r="L75" s="193"/>
      <c r="M75" s="193"/>
      <c r="N75" s="193"/>
      <c r="O75" s="193"/>
      <c r="P75" s="193"/>
      <c r="Q75" s="193"/>
    </row>
    <row r="76" spans="2:17" ht="12" customHeight="1" x14ac:dyDescent="0.25">
      <c r="B76" s="193"/>
      <c r="C76" s="193"/>
      <c r="D76" s="193"/>
      <c r="E76" s="193"/>
      <c r="F76" s="193"/>
      <c r="G76" s="193"/>
      <c r="H76" s="193"/>
      <c r="I76" s="193"/>
      <c r="J76" s="193"/>
      <c r="K76" s="193"/>
      <c r="L76" s="193"/>
      <c r="M76" s="193"/>
      <c r="N76" s="193"/>
      <c r="O76" s="193"/>
      <c r="P76" s="193"/>
      <c r="Q76" s="193"/>
    </row>
    <row r="77" spans="2:17" ht="12" customHeight="1" x14ac:dyDescent="0.25">
      <c r="B77" s="193"/>
      <c r="C77" s="193"/>
      <c r="D77" s="193"/>
      <c r="E77" s="193"/>
      <c r="F77" s="193"/>
      <c r="G77" s="193"/>
      <c r="H77" s="193"/>
      <c r="I77" s="193"/>
      <c r="J77" s="193"/>
      <c r="K77" s="193"/>
      <c r="L77" s="193"/>
      <c r="M77" s="193"/>
      <c r="N77" s="193"/>
      <c r="O77" s="193"/>
      <c r="P77" s="193"/>
      <c r="Q77" s="193"/>
    </row>
    <row r="78" spans="2:17" ht="12" customHeight="1" x14ac:dyDescent="0.25">
      <c r="B78" s="193"/>
      <c r="C78" s="193"/>
      <c r="D78" s="193"/>
      <c r="E78" s="193"/>
      <c r="F78" s="193"/>
      <c r="G78" s="193"/>
      <c r="H78" s="193"/>
      <c r="I78" s="193"/>
      <c r="J78" s="193"/>
      <c r="K78" s="193"/>
      <c r="L78" s="193"/>
      <c r="M78" s="193"/>
      <c r="N78" s="193"/>
      <c r="O78" s="193"/>
      <c r="P78" s="193"/>
      <c r="Q78" s="193"/>
    </row>
    <row r="79" spans="2:17" ht="12" customHeight="1" x14ac:dyDescent="0.25">
      <c r="B79" s="193"/>
      <c r="C79" s="193"/>
      <c r="D79" s="193"/>
      <c r="E79" s="193"/>
      <c r="F79" s="193"/>
      <c r="G79" s="193"/>
      <c r="H79" s="193"/>
      <c r="I79" s="193"/>
      <c r="J79" s="193"/>
      <c r="K79" s="193"/>
      <c r="L79" s="193"/>
      <c r="M79" s="193"/>
      <c r="N79" s="193"/>
      <c r="O79" s="193"/>
      <c r="P79" s="193"/>
      <c r="Q79" s="193"/>
    </row>
    <row r="80" spans="2:17" ht="12" customHeight="1" x14ac:dyDescent="0.25">
      <c r="B80" s="193"/>
      <c r="C80" s="193"/>
      <c r="D80" s="193"/>
      <c r="E80" s="193"/>
      <c r="F80" s="193"/>
      <c r="G80" s="193"/>
      <c r="H80" s="193"/>
      <c r="I80" s="193"/>
      <c r="J80" s="193"/>
      <c r="K80" s="193"/>
      <c r="L80" s="193"/>
      <c r="M80" s="193"/>
      <c r="N80" s="193"/>
      <c r="O80" s="193"/>
      <c r="P80" s="193"/>
      <c r="Q80" s="193"/>
    </row>
    <row r="81" spans="2:17" ht="12" customHeight="1" x14ac:dyDescent="0.25">
      <c r="B81" s="193"/>
      <c r="C81" s="193"/>
      <c r="D81" s="193"/>
      <c r="E81" s="193"/>
      <c r="F81" s="193"/>
      <c r="G81" s="193"/>
      <c r="H81" s="193"/>
      <c r="I81" s="193"/>
      <c r="J81" s="193"/>
      <c r="K81" s="193"/>
      <c r="L81" s="193"/>
      <c r="M81" s="193"/>
      <c r="N81" s="193"/>
      <c r="O81" s="193"/>
      <c r="P81" s="193"/>
      <c r="Q81" s="193"/>
    </row>
    <row r="82" spans="2:17" ht="12" customHeight="1" x14ac:dyDescent="0.25">
      <c r="B82" s="193"/>
      <c r="C82" s="193"/>
      <c r="D82" s="193"/>
      <c r="E82" s="193"/>
      <c r="F82" s="193"/>
      <c r="G82" s="193"/>
      <c r="H82" s="193"/>
      <c r="I82" s="193"/>
      <c r="J82" s="193"/>
      <c r="K82" s="193"/>
      <c r="L82" s="193"/>
      <c r="M82" s="193"/>
      <c r="N82" s="193"/>
      <c r="O82" s="193"/>
      <c r="P82" s="193"/>
      <c r="Q82" s="193"/>
    </row>
    <row r="83" spans="2:17" ht="12" customHeight="1" x14ac:dyDescent="0.25">
      <c r="B83" s="193"/>
      <c r="C83" s="193"/>
      <c r="D83" s="193"/>
      <c r="E83" s="193"/>
      <c r="F83" s="193"/>
      <c r="G83" s="193"/>
      <c r="H83" s="193"/>
      <c r="I83" s="193"/>
      <c r="J83" s="193"/>
      <c r="K83" s="193"/>
      <c r="L83" s="193"/>
      <c r="M83" s="193"/>
      <c r="N83" s="193"/>
      <c r="O83" s="193"/>
      <c r="P83" s="193"/>
      <c r="Q83" s="193"/>
    </row>
    <row r="84" spans="2:17" ht="12" customHeight="1" x14ac:dyDescent="0.25">
      <c r="B84" s="193"/>
      <c r="C84" s="193"/>
      <c r="D84" s="193"/>
      <c r="E84" s="193"/>
      <c r="F84" s="193"/>
      <c r="G84" s="193"/>
      <c r="H84" s="193"/>
      <c r="I84" s="193"/>
      <c r="J84" s="193"/>
      <c r="K84" s="193"/>
      <c r="L84" s="193"/>
      <c r="M84" s="193"/>
      <c r="N84" s="193"/>
      <c r="O84" s="193"/>
      <c r="P84" s="193"/>
      <c r="Q84" s="193"/>
    </row>
    <row r="85" spans="2:17" ht="12" customHeight="1" x14ac:dyDescent="0.25">
      <c r="B85" s="193"/>
      <c r="C85" s="193"/>
      <c r="D85" s="193"/>
      <c r="E85" s="193"/>
      <c r="F85" s="193"/>
      <c r="G85" s="193"/>
      <c r="H85" s="193"/>
      <c r="I85" s="193"/>
      <c r="J85" s="193"/>
      <c r="K85" s="193"/>
      <c r="L85" s="193"/>
      <c r="M85" s="193"/>
      <c r="N85" s="193"/>
      <c r="O85" s="193"/>
      <c r="P85" s="193"/>
      <c r="Q85" s="193"/>
    </row>
    <row r="86" spans="2:17" ht="12" customHeight="1" x14ac:dyDescent="0.25">
      <c r="B86" s="193"/>
      <c r="C86" s="193"/>
      <c r="D86" s="193"/>
      <c r="E86" s="193"/>
      <c r="F86" s="193"/>
      <c r="G86" s="193"/>
      <c r="H86" s="193"/>
      <c r="I86" s="193"/>
      <c r="J86" s="193"/>
      <c r="K86" s="193"/>
      <c r="L86" s="193"/>
      <c r="M86" s="193"/>
      <c r="N86" s="193"/>
      <c r="O86" s="193"/>
      <c r="P86" s="193"/>
      <c r="Q86" s="193"/>
    </row>
    <row r="87" spans="2:17" x14ac:dyDescent="0.25">
      <c r="B87" s="193"/>
      <c r="C87" s="193"/>
      <c r="D87" s="193"/>
      <c r="E87" s="193"/>
      <c r="F87" s="193"/>
      <c r="G87" s="193"/>
      <c r="H87" s="193"/>
      <c r="I87" s="193"/>
      <c r="J87" s="193"/>
      <c r="K87" s="193"/>
      <c r="L87" s="193"/>
      <c r="M87" s="193"/>
      <c r="N87" s="193"/>
      <c r="O87" s="193"/>
      <c r="P87" s="193"/>
      <c r="Q87" s="193"/>
    </row>
  </sheetData>
  <sheetProtection algorithmName="SHA-512" hashValue="BMH1JED3gMzTJuH5+IgRRSYyVsf2dX9CI5kXtWfXB7/9yv3zlZgYNilVPZJnUo2ij+yb1Zbw51v/IDMHDKju1Q==" saltValue="v5LIx1UWCrQ+mntUvG/yEA==" spinCount="100000" sheet="1" objects="1" scenarios="1"/>
  <mergeCells count="162">
    <mergeCell ref="G38:H38"/>
    <mergeCell ref="I38:J38"/>
    <mergeCell ref="G39:H39"/>
    <mergeCell ref="I39:J39"/>
    <mergeCell ref="C22:E22"/>
    <mergeCell ref="C25:E25"/>
    <mergeCell ref="C28:E28"/>
    <mergeCell ref="C31:E31"/>
    <mergeCell ref="C34:E34"/>
    <mergeCell ref="C37:E37"/>
    <mergeCell ref="I26:J26"/>
    <mergeCell ref="G26:H26"/>
    <mergeCell ref="G29:H29"/>
    <mergeCell ref="I29:J29"/>
    <mergeCell ref="C7:E7"/>
    <mergeCell ref="C10:E10"/>
    <mergeCell ref="C13:E13"/>
    <mergeCell ref="C16:E16"/>
    <mergeCell ref="C19:E19"/>
    <mergeCell ref="M11:N11"/>
    <mergeCell ref="F19:K19"/>
    <mergeCell ref="M19:N19"/>
    <mergeCell ref="F10:K10"/>
    <mergeCell ref="M10:N10"/>
    <mergeCell ref="I18:J18"/>
    <mergeCell ref="M18:N18"/>
    <mergeCell ref="F13:K13"/>
    <mergeCell ref="M13:N13"/>
    <mergeCell ref="G17:H17"/>
    <mergeCell ref="I17:J17"/>
    <mergeCell ref="M17:N17"/>
    <mergeCell ref="P13:Q13"/>
    <mergeCell ref="G12:H12"/>
    <mergeCell ref="G9:H9"/>
    <mergeCell ref="I8:J8"/>
    <mergeCell ref="I9:J9"/>
    <mergeCell ref="M8:N8"/>
    <mergeCell ref="M9:N9"/>
    <mergeCell ref="P8:Q8"/>
    <mergeCell ref="P9:Q9"/>
    <mergeCell ref="I5:J6"/>
    <mergeCell ref="P5:Q6"/>
    <mergeCell ref="F7:K7"/>
    <mergeCell ref="M7:N7"/>
    <mergeCell ref="P7:Q7"/>
    <mergeCell ref="G8:H8"/>
    <mergeCell ref="I12:J12"/>
    <mergeCell ref="M12:N12"/>
    <mergeCell ref="P12:Q12"/>
    <mergeCell ref="G5:H6"/>
    <mergeCell ref="M5:N6"/>
    <mergeCell ref="P10:Q10"/>
    <mergeCell ref="G11:H11"/>
    <mergeCell ref="I11:J11"/>
    <mergeCell ref="P11:Q11"/>
    <mergeCell ref="P17:Q17"/>
    <mergeCell ref="G18:H18"/>
    <mergeCell ref="P18:Q18"/>
    <mergeCell ref="P19:Q19"/>
    <mergeCell ref="G20:H20"/>
    <mergeCell ref="I20:J20"/>
    <mergeCell ref="G14:H14"/>
    <mergeCell ref="I14:J14"/>
    <mergeCell ref="M14:N14"/>
    <mergeCell ref="P14:Q14"/>
    <mergeCell ref="G15:H15"/>
    <mergeCell ref="I15:J15"/>
    <mergeCell ref="M15:N15"/>
    <mergeCell ref="P15:Q15"/>
    <mergeCell ref="F16:K16"/>
    <mergeCell ref="M16:N16"/>
    <mergeCell ref="P16:Q16"/>
    <mergeCell ref="M20:N20"/>
    <mergeCell ref="P20:Q20"/>
    <mergeCell ref="M29:N29"/>
    <mergeCell ref="P29:Q29"/>
    <mergeCell ref="F22:K22"/>
    <mergeCell ref="M22:N22"/>
    <mergeCell ref="P22:Q22"/>
    <mergeCell ref="G23:H23"/>
    <mergeCell ref="I23:J23"/>
    <mergeCell ref="M23:N23"/>
    <mergeCell ref="P23:Q23"/>
    <mergeCell ref="G24:H24"/>
    <mergeCell ref="I24:J24"/>
    <mergeCell ref="M24:N24"/>
    <mergeCell ref="P24:Q24"/>
    <mergeCell ref="F25:K25"/>
    <mergeCell ref="M25:N25"/>
    <mergeCell ref="P25:Q25"/>
    <mergeCell ref="G21:H21"/>
    <mergeCell ref="I21:J21"/>
    <mergeCell ref="M21:N21"/>
    <mergeCell ref="P21:Q21"/>
    <mergeCell ref="P37:Q37"/>
    <mergeCell ref="P26:Q26"/>
    <mergeCell ref="G27:H27"/>
    <mergeCell ref="I27:J27"/>
    <mergeCell ref="M27:N27"/>
    <mergeCell ref="P27:Q27"/>
    <mergeCell ref="F28:K28"/>
    <mergeCell ref="M28:N28"/>
    <mergeCell ref="P28:Q28"/>
    <mergeCell ref="F31:K31"/>
    <mergeCell ref="M31:N31"/>
    <mergeCell ref="P31:Q31"/>
    <mergeCell ref="G30:H30"/>
    <mergeCell ref="I30:J30"/>
    <mergeCell ref="M30:N30"/>
    <mergeCell ref="P30:Q30"/>
    <mergeCell ref="M26:N26"/>
    <mergeCell ref="G32:H32"/>
    <mergeCell ref="I32:J32"/>
    <mergeCell ref="M32:N32"/>
    <mergeCell ref="M43:N43"/>
    <mergeCell ref="P32:Q32"/>
    <mergeCell ref="G33:H33"/>
    <mergeCell ref="I33:J33"/>
    <mergeCell ref="M33:N33"/>
    <mergeCell ref="P33:Q33"/>
    <mergeCell ref="C41:E41"/>
    <mergeCell ref="C42:E42"/>
    <mergeCell ref="C43:E43"/>
    <mergeCell ref="G41:H41"/>
    <mergeCell ref="I41:J41"/>
    <mergeCell ref="P41:Q41"/>
    <mergeCell ref="P42:Q42"/>
    <mergeCell ref="P43:Q43"/>
    <mergeCell ref="G35:H35"/>
    <mergeCell ref="I35:J35"/>
    <mergeCell ref="M35:N35"/>
    <mergeCell ref="P35:Q35"/>
    <mergeCell ref="G36:H36"/>
    <mergeCell ref="I36:J36"/>
    <mergeCell ref="M36:N36"/>
    <mergeCell ref="P36:Q36"/>
    <mergeCell ref="F37:K37"/>
    <mergeCell ref="M37:N37"/>
    <mergeCell ref="V2:AA2"/>
    <mergeCell ref="O46:P46"/>
    <mergeCell ref="O47:P47"/>
    <mergeCell ref="O3:P3"/>
    <mergeCell ref="D46:E46"/>
    <mergeCell ref="D47:E47"/>
    <mergeCell ref="H46:J46"/>
    <mergeCell ref="H47:J47"/>
    <mergeCell ref="M46:N46"/>
    <mergeCell ref="M47:N47"/>
    <mergeCell ref="M41:N41"/>
    <mergeCell ref="I43:J43"/>
    <mergeCell ref="M38:N38"/>
    <mergeCell ref="P38:Q38"/>
    <mergeCell ref="M39:N39"/>
    <mergeCell ref="P39:Q39"/>
    <mergeCell ref="M42:N42"/>
    <mergeCell ref="F34:K34"/>
    <mergeCell ref="M34:N34"/>
    <mergeCell ref="P34:Q34"/>
    <mergeCell ref="G42:H42"/>
    <mergeCell ref="I42:J42"/>
    <mergeCell ref="G43:H43"/>
    <mergeCell ref="F3:L3"/>
  </mergeCells>
  <printOptions gridLines="1"/>
  <pageMargins left="0.7" right="0.7" top="0.75" bottom="0.75" header="0.3" footer="0.3"/>
  <pageSetup scale="74" orientation="landscape" r:id="rId1"/>
  <headerFooter>
    <oddHeader>&amp;C&amp;"Arial,Bold"DWR WATER RESOURCES DEVELOPMENT GRANT APPLICATION - FALL 2023
&amp;"Arial,Regular"
&amp;"Arial,Bold"Budget Sheet</oddHeader>
    <oddFooter>&amp;LRevised: 8/16/23&amp;C8</oddFooter>
  </headerFooter>
  <ignoredErrors>
    <ignoredError sqref="B7:E18 B20:E21 B19 D19:E19 B23:E24 B22 D22:E22 B26:E27 B25 D25:E25 B29:E39 B28 D28:E28" evalError="1"/>
  </ignoredError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A57AAAE7-856A-4B50-9EDF-23F4473E78BC}">
          <x14:formula1>
            <xm:f>'Pull Down Menus'!$B$10:$B$13</xm:f>
          </x14:formula1>
          <xm:sqref>W4:W14</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I16"/>
  <sheetViews>
    <sheetView zoomScale="55" zoomScaleNormal="55" zoomScalePageLayoutView="85" workbookViewId="0">
      <selection activeCell="D3" sqref="D3"/>
    </sheetView>
  </sheetViews>
  <sheetFormatPr defaultColWidth="9.109375" defaultRowHeight="13.2" x14ac:dyDescent="0.25"/>
  <cols>
    <col min="1" max="1" width="16.109375" customWidth="1"/>
    <col min="2" max="2" width="31.109375" style="4" customWidth="1"/>
    <col min="3" max="3" width="60.21875" style="23" customWidth="1"/>
    <col min="4" max="4" width="67" customWidth="1"/>
    <col min="5" max="5" width="13.21875" style="23" customWidth="1"/>
    <col min="6" max="6" width="13" customWidth="1"/>
    <col min="7" max="7" width="17.44140625" customWidth="1"/>
    <col min="8" max="8" width="16" customWidth="1"/>
    <col min="9" max="9" width="97.77734375" customWidth="1"/>
  </cols>
  <sheetData>
    <row r="1" spans="1:9" ht="43.2" x14ac:dyDescent="0.3">
      <c r="A1" s="151" t="s">
        <v>127</v>
      </c>
      <c r="B1" s="148" t="s">
        <v>64</v>
      </c>
      <c r="C1" s="258" t="s">
        <v>145</v>
      </c>
      <c r="D1" s="148" t="s">
        <v>399</v>
      </c>
      <c r="E1" s="206" t="s">
        <v>369</v>
      </c>
      <c r="F1" s="148" t="s">
        <v>397</v>
      </c>
      <c r="G1" s="148" t="s">
        <v>304</v>
      </c>
      <c r="H1" s="150" t="s">
        <v>305</v>
      </c>
      <c r="I1" s="150"/>
    </row>
    <row r="2" spans="1:9" ht="13.2" customHeight="1" x14ac:dyDescent="0.25">
      <c r="A2" s="152" t="s">
        <v>27</v>
      </c>
      <c r="H2" s="262"/>
      <c r="I2" s="327" t="s">
        <v>419</v>
      </c>
    </row>
    <row r="3" spans="1:9" ht="103.2" customHeight="1" x14ac:dyDescent="0.25">
      <c r="A3" s="153"/>
      <c r="B3" s="4" t="s">
        <v>9</v>
      </c>
      <c r="C3" s="3" t="s">
        <v>411</v>
      </c>
      <c r="D3" s="149"/>
      <c r="E3" s="85"/>
      <c r="F3" s="217"/>
      <c r="G3" s="218"/>
      <c r="H3" s="197">
        <f>F3*G3</f>
        <v>0</v>
      </c>
      <c r="I3" s="328"/>
    </row>
    <row r="4" spans="1:9" ht="14.4" customHeight="1" x14ac:dyDescent="0.25">
      <c r="A4" s="154"/>
      <c r="B4" s="4" t="s">
        <v>17</v>
      </c>
      <c r="C4" s="28" t="s">
        <v>307</v>
      </c>
      <c r="D4" s="149"/>
      <c r="E4" s="85"/>
      <c r="F4" s="217"/>
      <c r="G4" s="218"/>
      <c r="H4" s="197">
        <f t="shared" ref="H4:H13" si="0">F4*G4</f>
        <v>0</v>
      </c>
      <c r="I4" s="328"/>
    </row>
    <row r="5" spans="1:9" ht="14.4" customHeight="1" x14ac:dyDescent="0.25">
      <c r="A5" s="154"/>
      <c r="B5" s="4" t="s">
        <v>18</v>
      </c>
      <c r="C5" s="23" t="s">
        <v>307</v>
      </c>
      <c r="D5" s="149"/>
      <c r="E5" s="85"/>
      <c r="F5" s="217"/>
      <c r="G5" s="218"/>
      <c r="H5" s="197">
        <f t="shared" si="0"/>
        <v>0</v>
      </c>
      <c r="I5" s="328"/>
    </row>
    <row r="6" spans="1:9" ht="14.4" customHeight="1" x14ac:dyDescent="0.25">
      <c r="A6" s="154"/>
      <c r="B6" s="4" t="s">
        <v>0</v>
      </c>
      <c r="C6" s="23" t="s">
        <v>307</v>
      </c>
      <c r="D6" s="149"/>
      <c r="E6" s="85"/>
      <c r="F6" s="217"/>
      <c r="G6" s="218"/>
      <c r="H6" s="197">
        <f t="shared" si="0"/>
        <v>0</v>
      </c>
      <c r="I6" s="328"/>
    </row>
    <row r="7" spans="1:9" ht="39.6" x14ac:dyDescent="0.25">
      <c r="A7" s="154"/>
      <c r="B7" s="4" t="s">
        <v>12</v>
      </c>
      <c r="C7" s="28" t="s">
        <v>415</v>
      </c>
      <c r="D7" s="149"/>
      <c r="E7" s="219"/>
      <c r="F7" s="217"/>
      <c r="G7" s="85"/>
      <c r="H7" s="197">
        <f>E7*F7</f>
        <v>0</v>
      </c>
      <c r="I7" s="328"/>
    </row>
    <row r="8" spans="1:9" ht="26.4" x14ac:dyDescent="0.25">
      <c r="A8" s="154"/>
      <c r="B8" s="4" t="s">
        <v>13</v>
      </c>
      <c r="C8" s="28" t="s">
        <v>414</v>
      </c>
      <c r="D8" s="149"/>
      <c r="E8" s="219"/>
      <c r="F8" s="217"/>
      <c r="G8" s="85"/>
      <c r="H8" s="197">
        <f>E8*F8</f>
        <v>0</v>
      </c>
      <c r="I8" s="328"/>
    </row>
    <row r="9" spans="1:9" ht="14.4" customHeight="1" x14ac:dyDescent="0.25">
      <c r="A9" s="154"/>
      <c r="B9" s="4" t="s">
        <v>10</v>
      </c>
      <c r="C9" s="28" t="s">
        <v>307</v>
      </c>
      <c r="D9" s="149"/>
      <c r="E9" s="85"/>
      <c r="F9" s="217"/>
      <c r="G9" s="218"/>
      <c r="H9" s="197">
        <f>F9*G9</f>
        <v>0</v>
      </c>
      <c r="I9" s="328"/>
    </row>
    <row r="10" spans="1:9" ht="14.4" customHeight="1" thickBot="1" x14ac:dyDescent="0.3">
      <c r="A10" s="154"/>
      <c r="B10" s="19" t="s">
        <v>412</v>
      </c>
      <c r="C10" s="28" t="s">
        <v>307</v>
      </c>
      <c r="D10" s="255"/>
      <c r="E10" s="260"/>
      <c r="F10" s="256"/>
      <c r="G10" s="257"/>
      <c r="H10" s="197">
        <f>F10*G10</f>
        <v>0</v>
      </c>
      <c r="I10" s="328"/>
    </row>
    <row r="11" spans="1:9" ht="50.4" customHeight="1" x14ac:dyDescent="0.25">
      <c r="A11" s="154"/>
      <c r="B11" s="19" t="s">
        <v>413</v>
      </c>
      <c r="C11" s="22" t="s">
        <v>414</v>
      </c>
      <c r="D11" s="149"/>
      <c r="E11" s="219"/>
      <c r="F11" s="217"/>
      <c r="G11" s="85"/>
      <c r="H11" s="197">
        <f>E11*F11</f>
        <v>0</v>
      </c>
      <c r="I11" s="261" t="s">
        <v>420</v>
      </c>
    </row>
    <row r="12" spans="1:9" ht="39.6" x14ac:dyDescent="0.25">
      <c r="A12" s="154"/>
      <c r="B12" s="4" t="s">
        <v>3</v>
      </c>
      <c r="C12" s="28" t="s">
        <v>374</v>
      </c>
      <c r="D12" s="149"/>
      <c r="E12" s="85"/>
      <c r="F12" s="217"/>
      <c r="G12" s="218"/>
      <c r="H12" s="197">
        <f t="shared" si="0"/>
        <v>0</v>
      </c>
      <c r="I12" s="329" t="s">
        <v>418</v>
      </c>
    </row>
    <row r="13" spans="1:9" ht="73.8" customHeight="1" thickBot="1" x14ac:dyDescent="0.3">
      <c r="A13" s="154"/>
      <c r="B13" s="19" t="s">
        <v>416</v>
      </c>
      <c r="C13" s="22" t="s">
        <v>417</v>
      </c>
      <c r="D13" s="149"/>
      <c r="E13" s="85"/>
      <c r="F13" s="217"/>
      <c r="G13" s="218"/>
      <c r="H13" s="197">
        <f t="shared" si="0"/>
        <v>0</v>
      </c>
      <c r="I13" s="330"/>
    </row>
    <row r="14" spans="1:9" ht="321.60000000000002" customHeight="1" thickBot="1" x14ac:dyDescent="0.3">
      <c r="A14" s="155"/>
      <c r="B14" s="146" t="s">
        <v>11</v>
      </c>
      <c r="C14" s="147" t="s">
        <v>442</v>
      </c>
      <c r="D14" s="149"/>
      <c r="E14" s="217"/>
      <c r="F14" s="217"/>
      <c r="G14" s="84"/>
      <c r="H14" s="198">
        <f>E14*F14</f>
        <v>0</v>
      </c>
      <c r="I14" s="329"/>
    </row>
    <row r="15" spans="1:9" ht="13.2" customHeight="1" x14ac:dyDescent="0.25">
      <c r="C15" s="28"/>
      <c r="F15" s="321" t="s">
        <v>306</v>
      </c>
      <c r="G15" s="322"/>
      <c r="H15" s="325">
        <f>SUM(H3:H14)</f>
        <v>0</v>
      </c>
      <c r="I15" s="329"/>
    </row>
    <row r="16" spans="1:9" ht="15" customHeight="1" thickBot="1" x14ac:dyDescent="0.3">
      <c r="C16" s="259"/>
      <c r="F16" s="323"/>
      <c r="G16" s="324"/>
      <c r="H16" s="326"/>
      <c r="I16" s="330"/>
    </row>
  </sheetData>
  <sheetProtection algorithmName="SHA-512" hashValue="4m8licOeiYKPnZp2yPJNkeq8k73bdjXszaneqG41KxPtOagdxs/LOhhzyhbBXf9TRs7F8iMWPxwSDnPX6lh7Zg==" saltValue="KL5Fj1qs6OuznlcHPYgEIw==" spinCount="100000" sheet="1" objects="1" scenarios="1"/>
  <mergeCells count="5">
    <mergeCell ref="F15:G16"/>
    <mergeCell ref="H15:H16"/>
    <mergeCell ref="I2:I10"/>
    <mergeCell ref="I14:I16"/>
    <mergeCell ref="I12:I13"/>
  </mergeCells>
  <printOptions gridLines="1"/>
  <pageMargins left="0.7" right="0.7" top="0.75" bottom="0.75" header="0.3" footer="0.3"/>
  <pageSetup scale="53" orientation="landscape" r:id="rId1"/>
  <headerFooter>
    <oddHeader>&amp;C&amp;"Arial,Bold"DWR WATER RESOURCES DEVELOPMENT GRANT APPLICATION - FALL 2023
&amp;"Arial,Regular"
&amp;"Arial,Bold"In-Kind Budget Notes</oddHeader>
    <oddFooter>&amp;LRevised: 8/16/23&amp;C9</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10</vt:i4>
      </vt:variant>
    </vt:vector>
  </HeadingPairs>
  <TitlesOfParts>
    <vt:vector size="22" baseType="lpstr">
      <vt:lpstr>Instructions</vt:lpstr>
      <vt:lpstr>Checklist</vt:lpstr>
      <vt:lpstr>Contact Information</vt:lpstr>
      <vt:lpstr>Project Information</vt:lpstr>
      <vt:lpstr>Project Narrative</vt:lpstr>
      <vt:lpstr>Treatments</vt:lpstr>
      <vt:lpstr>Benefits &amp; Evaluation Criteria</vt:lpstr>
      <vt:lpstr>Budget</vt:lpstr>
      <vt:lpstr>In-Kind Budget Notes</vt:lpstr>
      <vt:lpstr>Updates from Spring 2023</vt:lpstr>
      <vt:lpstr>Pull Down Menus</vt:lpstr>
      <vt:lpstr>Project Types</vt:lpstr>
      <vt:lpstr>'Benefits &amp; Evaluation Criteria'!Print_Area</vt:lpstr>
      <vt:lpstr>Budget!Print_Area</vt:lpstr>
      <vt:lpstr>Checklist!Print_Area</vt:lpstr>
      <vt:lpstr>'Contact Information'!Print_Area</vt:lpstr>
      <vt:lpstr>'In-Kind Budget Notes'!Print_Area</vt:lpstr>
      <vt:lpstr>Instructions!Print_Area</vt:lpstr>
      <vt:lpstr>'Project Information'!Print_Area</vt:lpstr>
      <vt:lpstr>'Project Narrative'!Print_Area</vt:lpstr>
      <vt:lpstr>Treatments!Print_Area</vt:lpstr>
      <vt:lpstr>'Updates from Spring 2023'!Print_Area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jgbruton</dc:creator>
  <cp:lastModifiedBy>Davis, Amin K</cp:lastModifiedBy>
  <cp:lastPrinted>2023-08-11T21:42:43Z</cp:lastPrinted>
  <dcterms:created xsi:type="dcterms:W3CDTF">2007-12-15T19:40:16Z</dcterms:created>
  <dcterms:modified xsi:type="dcterms:W3CDTF">2023-08-16T22:37:24Z</dcterms:modified>
</cp:coreProperties>
</file>