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dc-nasvm01.eads.ncads.net\wr\WR\data\WRDPG\Water Resources Development Grant\Admin\Application\Revised Interim Versions\2025\"/>
    </mc:Choice>
  </mc:AlternateContent>
  <xr:revisionPtr revIDLastSave="0" documentId="13_ncr:1_{6C07713C-F68E-42C7-BB20-D3D31748A09D}" xr6:coauthVersionLast="47" xr6:coauthVersionMax="47" xr10:uidLastSave="{00000000-0000-0000-0000-000000000000}"/>
  <bookViews>
    <workbookView xWindow="-96" yWindow="-96" windowWidth="23232" windowHeight="13872"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Fall 2024" sheetId="16" r:id="rId10"/>
    <sheet name="Pull Down Menus" sheetId="20" state="hidden" r:id="rId11"/>
  </sheets>
  <externalReferences>
    <externalReference r:id="rId12"/>
  </externalReferences>
  <definedNames>
    <definedName name="_xlnm.Print_Area" localSheetId="6">'Benefits &amp; Evaluation Criteria'!$A$1:$H$10</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Treatments!$A$1:$F$27</definedName>
    <definedName name="_xlnm.Print_Area" localSheetId="9">'Updates from Fall 2024'!$A$1:$C$11</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5" l="1"/>
  <c r="H14" i="6"/>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Davis, Amin</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 ref="B34" authorId="1" shapeId="0" xr:uid="{00000000-0006-0000-0100-000001000000}">
      <text>
        <r>
          <rPr>
            <b/>
            <sz val="9"/>
            <color indexed="81"/>
            <rFont val="Tahoma"/>
            <family val="2"/>
          </rPr>
          <t>Davis, Amin:</t>
        </r>
        <r>
          <rPr>
            <sz val="9"/>
            <color indexed="81"/>
            <rFont val="Tahoma"/>
            <family val="2"/>
          </rPr>
          <t xml:space="preserve">
required if non-eligible stream practices are included on 1155/1156 forms.</t>
        </r>
      </text>
    </comment>
    <comment ref="B50" authorId="1"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20"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4"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27B972E9-EDD9-4597-93D6-90A2E4C9ECE9}">
      <text>
        <r>
          <rPr>
            <b/>
            <sz val="9"/>
            <color indexed="81"/>
            <rFont val="Tahoma"/>
            <family val="2"/>
          </rPr>
          <t>Davis, Amin K:</t>
        </r>
        <r>
          <rPr>
            <sz val="9"/>
            <color indexed="81"/>
            <rFont val="Tahoma"/>
            <family val="2"/>
          </rPr>
          <t xml:space="preserve">
Do not change these numbers or will mess up dbase import</t>
        </r>
      </text>
    </comment>
    <comment ref="G25" authorId="0" shapeId="0" xr:uid="{6B897FE2-4EEF-4C20-B3AA-06F2DEB8D8E5}">
      <text>
        <r>
          <rPr>
            <b/>
            <sz val="9"/>
            <color indexed="81"/>
            <rFont val="Tahoma"/>
            <family val="2"/>
          </rPr>
          <t>Davis, Amin K:</t>
        </r>
        <r>
          <rPr>
            <sz val="9"/>
            <color indexed="81"/>
            <rFont val="Tahoma"/>
            <family val="2"/>
          </rPr>
          <t xml:space="preserve">
Do not change these numbers or will mess up dbase import</t>
        </r>
      </text>
    </comment>
    <comment ref="G43" authorId="0" shapeId="0" xr:uid="{4F6505F2-A6B7-437F-8FA7-C80F762C76A0}">
      <text>
        <r>
          <rPr>
            <b/>
            <sz val="9"/>
            <color indexed="81"/>
            <rFont val="Tahoma"/>
            <family val="2"/>
          </rPr>
          <t>Davis, Amin K:</t>
        </r>
        <r>
          <rPr>
            <sz val="9"/>
            <color indexed="81"/>
            <rFont val="Tahoma"/>
            <family val="2"/>
          </rPr>
          <t xml:space="preserve">
Do not change these numbers or will mess up dbase import</t>
        </r>
      </text>
    </comment>
    <comment ref="N46" authorId="1" shapeId="0" xr:uid="{6FE7780D-6D5B-4806-A081-07FE25949759}">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<sst xmlns="http://schemas.openxmlformats.org/spreadsheetml/2006/main" count="643" uniqueCount="465">
  <si>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</si>
  <si>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</si>
  <si>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</si>
  <si>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</si>
  <si>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</si>
  <si>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</si>
  <si>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</si>
  <si>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</si>
  <si>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</si>
  <si>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</si>
  <si>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</si>
  <si>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</si>
  <si>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</si>
  <si>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</si>
  <si>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</si>
  <si>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</si>
  <si>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</si>
  <si>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</si>
  <si>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</si>
  <si>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</si>
  <si>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</si>
  <si>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</si>
  <si>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</si>
  <si>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</si>
  <si>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</si>
  <si>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</si>
  <si>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</si>
  <si>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</si>
  <si>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</si>
  <si>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</si>
  <si>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</si>
  <si>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</si>
  <si>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</si>
  <si>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</si>
  <si>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</si>
  <si>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</si>
  <si>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</si>
  <si>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</si>
  <si>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</si>
  <si>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</si>
  <si>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</si>
  <si>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</si>
  <si>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</si>
  <si>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</si>
  <si>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</si>
  <si>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</si>
  <si>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</si>
  <si>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</si>
  <si>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</si>
  <si>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Latitude_DD</t>
  </si>
  <si>
    <t>Longitude_DD</t>
  </si>
  <si>
    <t>Treatment Type</t>
  </si>
  <si>
    <t>approximate centroid of continuous buffer area</t>
  </si>
  <si>
    <t>start of trail</t>
  </si>
  <si>
    <t>Eco-tourism</t>
  </si>
  <si>
    <t>downstream extent of project</t>
  </si>
  <si>
    <t>Area of recreational structure constructed (Square feet)</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</si>
  <si>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</si>
  <si>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</si>
  <si>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</si>
  <si>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</si>
  <si>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</si>
  <si>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</si>
  <si>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</si>
  <si>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</si>
  <si>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</si>
  <si>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</si>
  <si>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</si>
  <si>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</si>
  <si>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</si>
  <si>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</si>
  <si>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</si>
  <si>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</si>
  <si>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</si>
  <si>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</si>
  <si>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</si>
  <si>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</si>
  <si>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</si>
  <si>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</si>
  <si>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</si>
  <si>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</si>
  <si>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</si>
  <si>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</si>
  <si>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</si>
  <si>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</si>
  <si>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</si>
  <si>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</si>
  <si>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Area of jurisdictional wetland being restored or enhanced (Acres)</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</si>
  <si>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</si>
  <si>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</si>
  <si>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</si>
  <si>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</si>
  <si>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</si>
  <si>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</si>
  <si>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</si>
  <si>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</si>
  <si>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</si>
  <si>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</si>
  <si>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</si>
  <si>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</si>
  <si>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Eligible Purpose</t>
  </si>
  <si>
    <t xml:space="preserve">Enter units for the type of Eligible Purpose and/or Other Treatment Type study is supporting </t>
  </si>
  <si>
    <t>All</t>
  </si>
  <si>
    <t>Guidelines</t>
  </si>
  <si>
    <t>Stream Crossings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</si>
  <si>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</si>
  <si>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</si>
  <si>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</si>
  <si>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</si>
  <si>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</si>
  <si>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</si>
  <si>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</si>
  <si>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</si>
  <si>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Land Acquisition</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</si>
  <si>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</si>
  <si>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</si>
  <si>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</si>
  <si>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Included</t>
  </si>
  <si>
    <t>Excel File</t>
  </si>
  <si>
    <t>Pdf (preferred), Jpeg</t>
  </si>
  <si>
    <t>Required Items</t>
  </si>
  <si>
    <t>STATE &amp; LOCAL PROJECTS</t>
  </si>
  <si>
    <t>Multimedia (Videos, Drone Imagery, etc.)</t>
  </si>
  <si>
    <t>Upload to Filesharing Website</t>
  </si>
  <si>
    <t>NRCS-EQIP STREAM RESTORATION PROJECTS</t>
  </si>
  <si>
    <t>Pdf</t>
  </si>
  <si>
    <t>Supplemental Items (Not Required)</t>
  </si>
  <si>
    <t>PROJECT CERTIFICATIONS</t>
  </si>
  <si>
    <t>Federal Contributions Cannot Be Used To Meet Applicant's 50% Match Requirement</t>
  </si>
  <si>
    <t>Recreational Facilities</t>
  </si>
  <si>
    <t>approximate center of parcel or project area</t>
  </si>
  <si>
    <t>Area of land being acquired to support water-based recreation (Acres)</t>
  </si>
  <si>
    <t>Treatment Length/Area</t>
  </si>
  <si>
    <t>Latitude/Longitude</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</si>
  <si>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</si>
  <si>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</si>
  <si>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</si>
  <si>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</si>
  <si>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</si>
  <si>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WRDG Additional Resources Documents</t>
  </si>
  <si>
    <t>STEM &amp; The Science House</t>
  </si>
  <si>
    <t>NC River Basins Map</t>
  </si>
  <si>
    <t>Request For Payment of Appropriation Form (Special Appropriations Only)</t>
  </si>
  <si>
    <t>Project includes other state or federal grant funding</t>
  </si>
  <si>
    <t>File Format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</si>
  <si>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</si>
  <si>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</si>
  <si>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</si>
  <si>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</si>
  <si>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</si>
  <si>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</si>
  <si>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</si>
  <si>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</si>
  <si>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</si>
  <si>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</si>
  <si>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</si>
  <si>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</si>
  <si>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</si>
  <si>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</si>
  <si>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</si>
  <si>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</si>
  <si>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</si>
  <si>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</si>
  <si>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</si>
  <si>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</si>
  <si>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</si>
  <si>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</si>
  <si>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</si>
  <si>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</si>
  <si>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</si>
  <si>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Total Funding*</t>
  </si>
  <si>
    <t>Total In-kind Contributions</t>
  </si>
  <si>
    <t xml:space="preserve">Enter estimated labor costs (Rate x Hours). </t>
  </si>
  <si>
    <t>EPA EJSCREEN Tool</t>
  </si>
  <si>
    <t>Signed &amp; Completed Resolution Affirmation (Co-Grantee)</t>
  </si>
  <si>
    <t>Basis For Claimed Value of Land Transfer (Land Transfers Only)</t>
  </si>
  <si>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</si>
  <si>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</si>
  <si>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</si>
  <si>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</si>
  <si>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</si>
  <si>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</si>
  <si>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</si>
  <si>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</si>
  <si>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</si>
  <si>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</si>
  <si>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</si>
  <si>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</si>
  <si>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</si>
  <si>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</si>
  <si>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UPDATE</t>
  </si>
  <si>
    <t>EPA How's My Waterway</t>
  </si>
  <si>
    <t>Signed NRCS-CPA-1155 or 1156 Conservation Plan or Schedule of Operations</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</si>
  <si>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</si>
  <si>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</si>
  <si>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</si>
  <si>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</si>
  <si>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</si>
  <si>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</si>
  <si>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</si>
  <si>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</si>
  <si>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</si>
  <si>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</si>
  <si>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</si>
  <si>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</si>
  <si>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</si>
  <si>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</si>
  <si>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</si>
  <si>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</si>
  <si>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</si>
  <si>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</si>
  <si>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</si>
  <si>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</si>
  <si>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</si>
  <si>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rPr>
        <sz val="10"/>
        <color rgb="FFFF0000"/>
        <rFont val="Arial"/>
        <family val="2"/>
      </rPr>
      <t>Enter number associated with correct units</t>
    </r>
    <r>
      <rPr>
        <sz val="10"/>
        <rFont val="Arial"/>
        <family val="2"/>
      </rPr>
      <t xml:space="preserve"> based on (units) of Treatment Type selected in Column B</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</si>
  <si>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</si>
  <si>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</si>
  <si>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</si>
  <si>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</si>
  <si>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</si>
  <si>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</si>
  <si>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</si>
  <si>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</si>
  <si>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</si>
  <si>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</si>
  <si>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</si>
  <si>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</si>
  <si>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</si>
  <si>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t>Scaled Project Location &amp; Conceptual Plan Maps</t>
  </si>
  <si>
    <t>Project is associated with an existing environmental permit requirement, enforcement action or compensatory mitigation.</t>
  </si>
  <si>
    <t>Please make sure DWR Non-Federal Match % in Cell F47 is less than or equal to 50%.</t>
  </si>
  <si>
    <t>Permitting (EQIP Only): costs must be listed separately from Design costs per Session Law 2020-18, Section 13.(a).</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</si>
  <si>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</si>
  <si>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</si>
  <si>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</si>
  <si>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</si>
  <si>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ADA Standards for Accessible Design</t>
  </si>
  <si>
    <t>Universal Design: What is it?</t>
  </si>
  <si>
    <t xml:space="preserve">All Required Application Sheets Completed  </t>
  </si>
  <si>
    <t>Scaled NRCS Conservation Plan Map</t>
  </si>
  <si>
    <t>Scaled Conceptual Restoration Plan With Practice Codes</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</si>
  <si>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</si>
  <si>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</si>
  <si>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</si>
  <si>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</si>
  <si>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</si>
  <si>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Livestock Exclusion</t>
  </si>
  <si>
    <t>Amount Requested</t>
  </si>
  <si>
    <t>Applicant_Tax_ID</t>
  </si>
  <si>
    <t>NRCS_EQIP Tax_ID</t>
  </si>
  <si>
    <t>County</t>
  </si>
  <si>
    <t>River_Basin</t>
  </si>
  <si>
    <t>Ecoregion</t>
  </si>
  <si>
    <t>Treat_Len/Area</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</si>
  <si>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</si>
  <si>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</si>
  <si>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</si>
  <si>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</si>
  <si>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</si>
  <si>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</si>
  <si>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</si>
  <si>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</si>
  <si>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</si>
  <si>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</si>
  <si>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</si>
  <si>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</si>
  <si>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</si>
  <si>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</si>
  <si>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Area of riparian land acquired and protected (Acres)</t>
  </si>
  <si>
    <t>Land acquisition associated with stream restoration. Under 'Notes' in Column F above please include whether land transfer is fee simple, easement or other type.</t>
  </si>
  <si>
    <t xml:space="preserve">DEQ-Approved Agency Conflict of Interest Policy </t>
  </si>
  <si>
    <t>DEQ-Approved Agency Conflict of Interest Policies (Grantee &amp; Co-Grantee)</t>
  </si>
  <si>
    <t>Signed &amp; Notarized Updated FY No Overdue Taxes Form (Grantee &amp; Co-Grantee)</t>
  </si>
  <si>
    <t>Signed &amp; Completed Official Resolution Form (Grantee)</t>
  </si>
  <si>
    <t>Signed &amp; Completed No Conflict of Interest Certifications (Grantee &amp; Co-Grantee)</t>
  </si>
  <si>
    <t>Eligible Practices Spreadsheet (If Non-Eligible Stream Practices on 1155 or 1156)</t>
  </si>
  <si>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</si>
  <si>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</si>
  <si>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r>
      <t xml:space="preserve">Brief description of Existing Site Conditions, Land Use Within &amp; Immediately Adjacent to Project Area.                </t>
    </r>
    <r>
      <rPr>
        <b/>
        <sz val="10"/>
        <color rgb="FFFF0000"/>
        <rFont val="Arial"/>
        <family val="2"/>
      </rPr>
      <t>For NRCS-EQIP projects mention the type of agricultural operation: hay, horticulture, crop type, livestock (cattle, hog, poultry, etc.), combination, etc.</t>
    </r>
  </si>
  <si>
    <t>Area of riparian buffer protected (Acres)</t>
  </si>
  <si>
    <t>Stream Restoration/ Stabilization/ Enhancement</t>
  </si>
  <si>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b/>
        <sz val="10"/>
        <color rgb="FF0000FF"/>
        <rFont val="Arial"/>
        <family val="2"/>
      </rPr>
      <t>https://www.livingshorelinesacademy.org/</t>
    </r>
    <r>
      <rPr>
        <sz val="10"/>
        <rFont val="Arial"/>
        <family val="2"/>
      </rPr>
      <t xml:space="preserve"> for what constitutes a living shoreline.</t>
    </r>
  </si>
  <si>
    <t>Length of stream restored, stabilized or enhanced (Linear feet)</t>
  </si>
  <si>
    <r>
      <t xml:space="preserve">Length of stream made accessible to </t>
    </r>
    <r>
      <rPr>
        <b/>
        <sz val="11"/>
        <color rgb="FF000000"/>
        <rFont val="Calibri"/>
        <family val="2"/>
      </rPr>
      <t>upstream</t>
    </r>
    <r>
      <rPr>
        <sz val="11"/>
        <color indexed="8"/>
        <rFont val="Calibri"/>
        <family val="2"/>
      </rPr>
      <t xml:space="preserve"> aquatic life passage by dam or barrier removal (Miles)</t>
    </r>
  </si>
  <si>
    <t>Area of stream crossing (Square feet)</t>
  </si>
  <si>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and/or small trees. 3.) </t>
    </r>
    <r>
      <rPr>
        <b/>
        <sz val="10"/>
        <rFont val="Arial"/>
        <family val="2"/>
      </rPr>
      <t>Configuration</t>
    </r>
    <r>
      <rPr>
        <sz val="10"/>
        <rFont val="Arial"/>
        <family val="2"/>
      </rPr>
      <t>: one or both sides of stream/waterbody.</t>
    </r>
  </si>
  <si>
    <r>
      <t xml:space="preserve">Land acquisition and facility development for water-based recreation sites </t>
    </r>
    <r>
      <rPr>
        <b/>
        <sz val="10"/>
        <rFont val="Arial"/>
        <family val="2"/>
      </rPr>
      <t>operated by local governments</t>
    </r>
    <r>
      <rPr>
        <sz val="10"/>
        <rFont val="Arial"/>
        <family val="2"/>
      </rPr>
      <t>. Under 'Note' in Column F above please include whether land transfer is fee simple, easement or other type.</t>
    </r>
  </si>
  <si>
    <t>Area of riparian buffer planted or restored with native vegetation (Acres)</t>
  </si>
  <si>
    <t>Length of shoreline stabilized using bioengineered, nature-based methods (Linear feet)</t>
  </si>
  <si>
    <t>approximate linear midway point of fencing</t>
  </si>
  <si>
    <t>downstream extent of structure</t>
  </si>
  <si>
    <r>
      <t xml:space="preserve">Geotagged Photos Per </t>
    </r>
    <r>
      <rPr>
        <i/>
        <sz val="10"/>
        <color rgb="FFFF0000"/>
        <rFont val="Arial"/>
        <family val="2"/>
      </rPr>
      <t>WRDG Guidelines For Taking Geotagged Digital Photos</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</si>
  <si>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</si>
  <si>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</si>
  <si>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</si>
  <si>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</si>
  <si>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NC 2020 Integrated Report Map</t>
  </si>
  <si>
    <r>
      <t xml:space="preserve">Under 'Notes' in Column F above please include: 1.) </t>
    </r>
    <r>
      <rPr>
        <b/>
        <sz val="10"/>
        <rFont val="Arial"/>
        <family val="2"/>
      </rPr>
      <t>Calculation method</t>
    </r>
    <r>
      <rPr>
        <sz val="10"/>
        <rFont val="Arial"/>
        <family val="2"/>
      </rPr>
      <t xml:space="preserve"> used to estimate acreage. Example: average riparian buffer width (feet) X fence length (feet). 2.) </t>
    </r>
    <r>
      <rPr>
        <b/>
        <sz val="10"/>
        <rFont val="Arial"/>
        <family val="2"/>
      </rPr>
      <t>Configuration</t>
    </r>
    <r>
      <rPr>
        <sz val="10"/>
        <rFont val="Arial"/>
        <family val="2"/>
      </rPr>
      <t>: one or both sides of stream/waterbody.</t>
    </r>
  </si>
  <si>
    <r>
      <rPr>
        <b/>
        <sz val="10"/>
        <rFont val="Arial"/>
        <family val="2"/>
      </rPr>
      <t xml:space="preserve">Treatment Type: </t>
    </r>
    <r>
      <rPr>
        <sz val="10"/>
        <rFont val="Arial"/>
        <family val="2"/>
      </rPr>
      <t xml:space="preserve">Stream improvement using bioengineered or natural channel design methodologies. Please select 'Stream Restoration', 'Stream Stabilization' or 'Stream Enhancement' per the </t>
    </r>
    <r>
      <rPr>
        <i/>
        <sz val="10"/>
        <rFont val="Arial"/>
        <family val="2"/>
      </rPr>
      <t>Restoration Types</t>
    </r>
    <r>
      <rPr>
        <sz val="10"/>
        <rFont val="Arial"/>
        <family val="2"/>
      </rPr>
      <t xml:space="preserve"> section in the latest version of the NC Land &amp; Water Fund’s Applicant Funding Manual Restoration Program (</t>
    </r>
    <r>
      <rPr>
        <b/>
        <sz val="10"/>
        <color rgb="FF0000FF"/>
        <rFont val="Arial"/>
        <family val="2"/>
      </rPr>
      <t>https://nclwf.nc.gov/restoration-funding-manual/open</t>
    </r>
    <r>
      <rPr>
        <sz val="10"/>
        <rFont val="Arial"/>
        <family val="2"/>
      </rPr>
      <t xml:space="preserve">). </t>
    </r>
    <r>
      <rPr>
        <b/>
        <sz val="10"/>
        <rFont val="Arial"/>
        <family val="2"/>
      </rPr>
      <t>Banks:</t>
    </r>
    <r>
      <rPr>
        <sz val="10"/>
        <rFont val="Arial"/>
        <family val="2"/>
      </rPr>
      <t xml:space="preserve"> under '</t>
    </r>
    <r>
      <rPr>
        <i/>
        <sz val="10"/>
        <rFont val="Arial"/>
        <family val="2"/>
      </rPr>
      <t>Note'</t>
    </r>
    <r>
      <rPr>
        <sz val="10"/>
        <rFont val="Arial"/>
        <family val="2"/>
      </rPr>
      <t xml:space="preserve"> in Column F mention whether work will occur along one or both streambanks. </t>
    </r>
    <r>
      <rPr>
        <b/>
        <sz val="10"/>
        <rFont val="Arial"/>
        <family val="2"/>
      </rPr>
      <t>Structures:</t>
    </r>
    <r>
      <rPr>
        <sz val="10"/>
        <rFont val="Arial"/>
        <family val="2"/>
      </rPr>
      <t xml:space="preserve"> individual instream structures do not need to be listed as a treatment type except for instream crossings (see </t>
    </r>
    <r>
      <rPr>
        <i/>
        <sz val="10"/>
        <rFont val="Arial"/>
        <family val="2"/>
      </rPr>
      <t>Stream Crossings</t>
    </r>
    <r>
      <rPr>
        <sz val="10"/>
        <rFont val="Arial"/>
        <family val="2"/>
      </rPr>
      <t xml:space="preserve"> section in row above). </t>
    </r>
    <r>
      <rPr>
        <b/>
        <sz val="10"/>
        <rFont val="Arial"/>
        <family val="2"/>
      </rPr>
      <t>Only the proposed length of improvements should be listed for areas along the reach where work is proposed</t>
    </r>
    <r>
      <rPr>
        <sz val="10"/>
        <rFont val="Arial"/>
        <family val="2"/>
      </rPr>
      <t>.</t>
    </r>
  </si>
  <si>
    <r>
      <t xml:space="preserve">Under 'Notes' above please indicate: 1. </t>
    </r>
    <r>
      <rPr>
        <b/>
        <sz val="10"/>
        <rFont val="Arial"/>
        <family val="2"/>
      </rPr>
      <t>Dimensions:</t>
    </r>
    <r>
      <rPr>
        <sz val="10"/>
        <rFont val="Arial"/>
        <family val="2"/>
      </rPr>
      <t xml:space="preserve"> proposed trail width and length (feet). 2.) </t>
    </r>
    <r>
      <rPr>
        <b/>
        <sz val="10"/>
        <rFont val="Arial"/>
        <family val="2"/>
      </rPr>
      <t>Surface</t>
    </r>
    <r>
      <rPr>
        <sz val="10"/>
        <rFont val="Arial"/>
        <family val="2"/>
      </rPr>
      <t>: asphalt, natural surface, gravel, screenings, combo, etc.</t>
    </r>
  </si>
  <si>
    <t>approximate center of acquired property area</t>
  </si>
  <si>
    <t>approximate center of infrastructure</t>
  </si>
  <si>
    <t>One Water Storytelling &amp; Culture</t>
  </si>
  <si>
    <t>CEQ Climate &amp; Economic Justice Tool</t>
  </si>
  <si>
    <r>
      <t xml:space="preserve">Dock/Pier, Water/Watercraft Access Structure, etc. </t>
    </r>
    <r>
      <rPr>
        <b/>
        <sz val="10"/>
        <rFont val="Arial"/>
        <family val="2"/>
      </rPr>
      <t>For Boardwalks</t>
    </r>
    <r>
      <rPr>
        <sz val="10"/>
        <rFont val="Arial"/>
        <family val="2"/>
      </rPr>
      <t xml:space="preserve">: under 'Note' in Column F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t>
    </r>
    <r>
      <rPr>
        <b/>
        <sz val="10"/>
        <rFont val="Arial"/>
        <family val="2"/>
      </rPr>
      <t>Recreational Support Infrastructure:</t>
    </r>
    <r>
      <rPr>
        <sz val="10"/>
        <rFont val="Arial"/>
        <family val="2"/>
      </rPr>
      <t xml:space="preserve"> list total impervious surface and/or disturbed area from driveways, parking lots, buildings, other supporting infrastructure.</t>
    </r>
  </si>
  <si>
    <r>
      <t xml:space="preserve">Restoration of formerly jurisdictional wetlands or enhancement of partially jurisdictional wetlands associated with flood reduction or stormwater management. If applicable, each water-control structure would be listed as a separate treatment. </t>
    </r>
    <r>
      <rPr>
        <sz val="10"/>
        <color rgb="FFFF0000"/>
        <rFont val="Arial"/>
        <family val="2"/>
      </rPr>
      <t xml:space="preserve">Creation of floodplain pools or impoundments in non-jurisdictional areas are considered constructed wetlands and should be listed as a </t>
    </r>
    <r>
      <rPr>
        <i/>
        <sz val="10"/>
        <color rgb="FFFF0000"/>
        <rFont val="Arial"/>
        <family val="2"/>
      </rPr>
      <t>Stormwater Control Measure</t>
    </r>
    <r>
      <rPr>
        <sz val="10"/>
        <color rgb="FFFF0000"/>
        <rFont val="Arial"/>
        <family val="2"/>
      </rPr>
      <t>.</t>
    </r>
    <r>
      <rPr>
        <sz val="10"/>
        <rFont val="Arial"/>
        <family val="2"/>
      </rPr>
      <t xml:space="preserve">  </t>
    </r>
  </si>
  <si>
    <t>location of SCM outlet or approximate centroid of inundated area</t>
  </si>
  <si>
    <t>approximate centroid of wetland boundary or location of water control structure</t>
  </si>
  <si>
    <t>Riparian Buffers</t>
  </si>
  <si>
    <t>Trail Construction</t>
  </si>
  <si>
    <t>Stormwater Control Measures</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</si>
  <si>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proposed</t>
    </r>
    <r>
      <rPr>
        <b/>
        <sz val="10"/>
        <rFont val="Arial"/>
        <family val="2"/>
      </rPr>
      <t xml:space="preserve"> removal method</t>
    </r>
    <r>
      <rPr>
        <sz val="10"/>
        <rFont val="Arial"/>
        <family val="2"/>
      </rPr>
      <t xml:space="preserve"> (partial breach, complete removal, etc.) </t>
    </r>
    <r>
      <rPr>
        <sz val="10"/>
        <color rgb="FFFF0000"/>
        <rFont val="Arial"/>
        <family val="2"/>
      </rPr>
      <t>and accessibility distance estimation method (GIS, CAD, etc.)</t>
    </r>
    <r>
      <rPr>
        <sz val="10"/>
        <rFont val="Arial"/>
        <family val="2"/>
      </rPr>
      <t>. If additional stream restoration proposed please list Stream Restoration as a separate Treatment Type above in Column B.</t>
    </r>
  </si>
  <si>
    <t xml:space="preserve"> </t>
  </si>
  <si>
    <t>Drainage area or storage volume treated by the stormwater control measure (Square feet or Acre-feet)</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</si>
  <si>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</si>
  <si>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</si>
  <si>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</si>
  <si>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Cell  F26</t>
  </si>
  <si>
    <r>
      <t xml:space="preserve">List 1.) </t>
    </r>
    <r>
      <rPr>
        <b/>
        <sz val="10"/>
        <rFont val="Arial"/>
        <family val="2"/>
      </rPr>
      <t>Type</t>
    </r>
    <r>
      <rPr>
        <sz val="10"/>
        <rFont val="Arial"/>
        <family val="2"/>
      </rPr>
      <t xml:space="preserve"> of </t>
    </r>
    <r>
      <rPr>
        <sz val="10"/>
        <color rgb="FFFF0000"/>
        <rFont val="Arial"/>
        <family val="2"/>
      </rPr>
      <t>nature-based</t>
    </r>
    <r>
      <rPr>
        <sz val="10"/>
        <rFont val="Arial"/>
        <family val="2"/>
      </rPr>
      <t xml:space="preserve"> SCM proposed (bioretention cells, constructed wetlands, green roofs, planter boxes, permeable pavements, rain gardens, rainwater harvesting (rain barrels or cisterns), regenerative stormwater conveyance, rooftop disconnection, urban tree canopy, etc. </t>
    </r>
    <r>
      <rPr>
        <sz val="10"/>
        <color rgb="FFFF0000"/>
        <rFont val="Arial"/>
        <family val="2"/>
      </rPr>
      <t xml:space="preserve">For flood reduction projects designed to store flood waters, treatment area should be reported in acre-feet. </t>
    </r>
    <r>
      <rPr>
        <sz val="10"/>
        <rFont val="Arial"/>
        <family val="2"/>
      </rPr>
      <t xml:space="preserve">2.) </t>
    </r>
    <r>
      <rPr>
        <b/>
        <sz val="10"/>
        <rFont val="Arial"/>
        <family val="2"/>
      </rPr>
      <t>Area</t>
    </r>
    <r>
      <rPr>
        <sz val="10"/>
        <rFont val="Arial"/>
        <family val="2"/>
      </rPr>
      <t xml:space="preserve"> of SCM footprint (Square feet).</t>
    </r>
  </si>
  <si>
    <t>Added '2.) Area of SCM footprint (Square feet).'</t>
  </si>
  <si>
    <t>Cells I1, J1</t>
  </si>
  <si>
    <t>Cells I3, J3</t>
  </si>
  <si>
    <t>Changed cell validation settings to require entry of four digits</t>
  </si>
  <si>
    <t xml:space="preserve">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t>
  </si>
  <si>
    <t>Cell G4</t>
  </si>
  <si>
    <t>Discuss if project is located in an Economically Distressed/ Disadvantaged/ Underserved Neighborhood or Community. Also discuss any Leveraged Funding Sources if applicable. 'Leveraged' means if there are more than two funding sources listed in the FUNDING SOURCES SUMMARY of the Budget sheet.</t>
  </si>
  <si>
    <t>Added 'Also discuss any Leveraged Funding Sources if applicable. 'Leveraged' means if there are more than two funding sources listed in the FUNDING SOURCES SUMMARY of the Budget sheet.'</t>
  </si>
  <si>
    <t>ConType_ID</t>
  </si>
  <si>
    <t>EP_ID</t>
  </si>
  <si>
    <t>Rank</t>
  </si>
  <si>
    <t>Treat_ID</t>
  </si>
  <si>
    <t>Trt_Desc</t>
  </si>
  <si>
    <t>Location_Inst</t>
  </si>
  <si>
    <t>Eligible_Categories</t>
  </si>
  <si>
    <t>Code</t>
  </si>
  <si>
    <t>TRT_Date</t>
  </si>
  <si>
    <t>Applicant</t>
  </si>
  <si>
    <t>Aquatic Barrier Removal (mi u/s passage)</t>
  </si>
  <si>
    <t>Dam, culvert or other barrier removal to allow upstream passage</t>
  </si>
  <si>
    <t>SR</t>
  </si>
  <si>
    <t>Primary Contact/Co-Applicant (EQIP Only)</t>
  </si>
  <si>
    <t>Exclusion Fencing (riparian ac protected)</t>
  </si>
  <si>
    <t>Area of riparian buffer protected by livestock exclusion fencing</t>
  </si>
  <si>
    <t>Supporter</t>
  </si>
  <si>
    <t>Riparian Buffer Plantings/Restoration (ac)</t>
  </si>
  <si>
    <t>Area of riparian buffer planted or restored with native vegetation</t>
  </si>
  <si>
    <t>approximate center of continuous buffer area</t>
  </si>
  <si>
    <t>Consultant/Engineer</t>
  </si>
  <si>
    <t>Shoreline Stabilization (sq ft)</t>
  </si>
  <si>
    <t>Length of shoreline stabilized using bioengineered, nature-based methods. Report length x width in Notes section of Treatments sheet</t>
  </si>
  <si>
    <t>Primary Contact/Contract Administrator</t>
  </si>
  <si>
    <t>Stream Crossing Installation (sq ft)</t>
  </si>
  <si>
    <t>Report length x width</t>
  </si>
  <si>
    <t>Payment Contact</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</si>
  <si>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</si>
  <si>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</si>
  <si>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Stream Restoration (lf)</t>
  </si>
  <si>
    <t>Restoring the appropriate geomorphic dimension (cross-section), pattern (sinuosity), and profile (channel slopes); reestablishing the biological and chemical integrity, including transport of the water and sediment produced by the stream’s watershed to ac</t>
  </si>
  <si>
    <t>Budget, Funding Sources Summary</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</si>
  <si>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</si>
  <si>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</si>
  <si>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Stormwater Control Measure (sq ft drainage/ac-ft stored)</t>
  </si>
  <si>
    <t>List type of scm proposed (bioretention cells, constructed wetlands, green roofs, planter boxes, permeable pavements, rain gardens, rainwater harvesting (rain barrels or cisterns), regenerative stormwater conveyance, rooftop disconnection, urban tree cano</t>
  </si>
  <si>
    <t>location of SCM Outfall/Outlet</t>
  </si>
  <si>
    <t>WM</t>
  </si>
  <si>
    <t>Wetland Treatments (ac)</t>
  </si>
  <si>
    <t>Restoration of formerly jurisdictional wetlands</t>
  </si>
  <si>
    <t/>
  </si>
  <si>
    <t>Boardwalk (sq ft)</t>
  </si>
  <si>
    <t>For boardwalks: under 'Note' in Column F list 1.) Dimensions in length and width (in feet). 2.) Composition (wood, hog slats, etc.). 3.) Configuration: average height above ground surface.</t>
  </si>
  <si>
    <t>either end of structure</t>
  </si>
  <si>
    <t>WR</t>
  </si>
  <si>
    <t>Federal Contribution</t>
  </si>
  <si>
    <t>Land Acquisition (ac)</t>
  </si>
  <si>
    <t>For water-based recreation projects</t>
  </si>
  <si>
    <t>Other Recreational Structure (sq ft)</t>
  </si>
  <si>
    <t>Besides trails: Dock/Pier, Parking Lot, Watercraft Access Structure, etc.</t>
  </si>
  <si>
    <t>approximate center of structure</t>
  </si>
  <si>
    <t>Recreational Support Infrastructure (sq ft)</t>
  </si>
  <si>
    <t>list total impervious surface and/or disturbed area from driveways, parking lots, buildings, other supporting infrastructure, etc.</t>
  </si>
  <si>
    <t>center of disturbed area</t>
  </si>
  <si>
    <t>Trail Construction (sq ft)</t>
  </si>
  <si>
    <t>Report length x width in Notes section of Treatments sheet</t>
  </si>
  <si>
    <t>Feasibility Study-Barrier Removal (mi u/s passage)</t>
  </si>
  <si>
    <t>FS-SR</t>
  </si>
  <si>
    <t>Feasibility Study-Stream Restoration (lf)</t>
  </si>
  <si>
    <t>Feasibility Study-Water Based Recreation (ac)</t>
  </si>
  <si>
    <t>FS-WR</t>
  </si>
  <si>
    <t>River Basin Name</t>
  </si>
  <si>
    <t>Feasibility Study-Water Management Plan (sq mi)</t>
  </si>
  <si>
    <t>Does not include GSI and stream restoration</t>
  </si>
  <si>
    <t>approximate watershed outlet point</t>
  </si>
  <si>
    <t>FS-WM</t>
  </si>
  <si>
    <t>Broad</t>
  </si>
  <si>
    <t>Feasibility Study-Watershed Improvement Plan (sq mi)</t>
  </si>
  <si>
    <t>Includes assessment of potential watershed improvement projects such as GSI and stream restoration</t>
  </si>
  <si>
    <t>Hiwassee</t>
  </si>
  <si>
    <t>Little Tennessee</t>
  </si>
  <si>
    <t>Lumber</t>
  </si>
  <si>
    <t>Neuse</t>
  </si>
  <si>
    <t>New</t>
  </si>
  <si>
    <t>Pasquotank</t>
  </si>
  <si>
    <t>Roanoke</t>
  </si>
  <si>
    <t>Savannah</t>
  </si>
  <si>
    <t>Tar-Pamlico</t>
  </si>
  <si>
    <t>Watauga</t>
  </si>
  <si>
    <t>White Oak</t>
  </si>
  <si>
    <t>Yadkin-Pee Dee</t>
  </si>
  <si>
    <t>Ecoregion Name</t>
  </si>
  <si>
    <t>Blue Ridge</t>
  </si>
  <si>
    <t>Middle Atlantic Coastal Plain</t>
  </si>
  <si>
    <t>Piedmont</t>
  </si>
  <si>
    <t>Southeastern Plains</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</si>
  <si>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ecologically-designed crossings to promote upstream aquatic passage (bridges, bottomless culverts, etc.);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</si>
  <si>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Cell E4</t>
  </si>
  <si>
    <t>Added 'ecologically-designed crossings to promote upstream aquatic passage (bridges, bottomless culverts, etc.)'</t>
  </si>
  <si>
    <r>
      <rPr>
        <b/>
        <sz val="10"/>
        <color rgb="FFFF0000"/>
        <rFont val="Arial"/>
        <family val="2"/>
      </rPr>
      <t xml:space="preserve">NRCS-EQIP Projects Only: </t>
    </r>
    <r>
      <rPr>
        <b/>
        <sz val="10"/>
        <rFont val="Arial"/>
        <family val="2"/>
      </rPr>
      <t xml:space="preserve">Last Four Digits of Co-Applicant's </t>
    </r>
    <r>
      <rPr>
        <sz val="10"/>
        <rFont val="Arial"/>
        <family val="2"/>
      </rPr>
      <t>Nine-Digit Federal Tax ID #            (For Receiving Reimbursement Payments)</t>
    </r>
  </si>
  <si>
    <r>
      <rPr>
        <b/>
        <sz val="10"/>
        <color rgb="FFFF0000"/>
        <rFont val="Arial"/>
        <family val="2"/>
      </rPr>
      <t>Last Four Digits</t>
    </r>
    <r>
      <rPr>
        <b/>
        <sz val="10"/>
        <rFont val="Arial"/>
        <family val="2"/>
      </rPr>
      <t xml:space="preserve"> of Applicant's</t>
    </r>
    <r>
      <rPr>
        <sz val="10"/>
        <rFont val="Arial"/>
        <family val="2"/>
      </rPr>
      <t xml:space="preserve"> Nine-Digit Federal Tax ID # </t>
    </r>
  </si>
  <si>
    <t>Total Funding listed in this table above should equal the Total Project Cost in Cell P43 of the Budget sheet to the left.</t>
  </si>
  <si>
    <t xml:space="preserve">  </t>
  </si>
  <si>
    <t>Added 'Please provide copies of grant award letters, grant contracts or other documentation for sources of funding listed above that are not Local Match.'</t>
  </si>
  <si>
    <t>Budget</t>
  </si>
  <si>
    <t>Monitoring: expenses associated with these activities must be incurred within the grant contract period.</t>
  </si>
  <si>
    <t>Cell T34</t>
  </si>
  <si>
    <t>Cell V17</t>
  </si>
  <si>
    <t>Added Monitoring: expenses associated with these activities must be incurred within the grant contract period.</t>
  </si>
  <si>
    <t>Treatment Type_Flood Resilience</t>
  </si>
  <si>
    <t>Dry Dams</t>
  </si>
  <si>
    <t>Dry Detention Basins</t>
  </si>
  <si>
    <t>Flood Storage Wetlands  </t>
  </si>
  <si>
    <t>Floodplain Restoration</t>
  </si>
  <si>
    <t>Green Stormwater Infrastructure</t>
  </si>
  <si>
    <t>Land Acquisition &amp; Floodplain Preservation</t>
  </si>
  <si>
    <t>Permeable Pavement</t>
  </si>
  <si>
    <t>Reducing Impervious Surfaces</t>
  </si>
  <si>
    <t>Regional SCMs</t>
  </si>
  <si>
    <t>Retrofit Existing SCMs  </t>
  </si>
  <si>
    <t>River Restoration</t>
  </si>
  <si>
    <t>Water Control Structures</t>
  </si>
  <si>
    <t>Water Farming/Harvesting</t>
  </si>
  <si>
    <t>Wetland Restoration</t>
  </si>
  <si>
    <t>Floodplain Mitigation</t>
  </si>
  <si>
    <t>Nature-Based Practices</t>
  </si>
  <si>
    <t>Treatment Category_Flood Resilience</t>
  </si>
  <si>
    <t>Detention/Runoff Reduction </t>
  </si>
  <si>
    <t>Letter of Commitment (Feasibility Studies &amp; WB Recreation Land Acquisitions Only)</t>
  </si>
  <si>
    <t>Checklist</t>
  </si>
  <si>
    <t xml:space="preserve">Changed from 'WBR' to 'WB Recreation' </t>
  </si>
  <si>
    <r>
      <rPr>
        <b/>
        <sz val="10"/>
        <color rgb="FFFF0000"/>
        <rFont val="Arial"/>
        <family val="2"/>
      </rPr>
      <t>At a minimum there shall be at least four entries made along Rows 3-6 below for Applicant, Contract Signatory,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</si>
  <si>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Contract Signatory</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</si>
  <si>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Resolution, No Conflict of Interest Form.</t>
    </r>
    <r>
      <rPr>
        <sz val="10"/>
        <rFont val="Arial"/>
        <family val="2"/>
      </rPr>
      <t xml:space="preserve"> </t>
    </r>
    <r>
      <rPr>
        <sz val="10"/>
        <color rgb="FFFF0000"/>
        <rFont val="Arial"/>
        <family val="2"/>
      </rPr>
      <t xml:space="preserve">Select </t>
    </r>
    <r>
      <rPr>
        <b/>
        <sz val="10"/>
        <color rgb="FFFF0000"/>
        <rFont val="Arial"/>
        <family val="2"/>
      </rPr>
      <t>Contract Signatory</t>
    </r>
    <r>
      <rPr>
        <sz val="10"/>
        <color rgb="FFFF0000"/>
        <rFont val="Arial"/>
        <family val="2"/>
      </rPr>
      <t xml:space="preserve"> for person signing DEQ contract &amp; contract amendments.</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</si>
  <si>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Added 'Select Contract Signatory for person signing DEQ contract &amp; contract amendments.'</t>
  </si>
  <si>
    <r>
      <t xml:space="preserve">Added red text: At a minimum there shall be at least </t>
    </r>
    <r>
      <rPr>
        <sz val="10"/>
        <color rgb="FFFF0000"/>
        <rFont val="Arial"/>
        <family val="2"/>
      </rPr>
      <t xml:space="preserve">four </t>
    </r>
    <r>
      <rPr>
        <sz val="10"/>
        <rFont val="Arial"/>
        <family val="2"/>
      </rPr>
      <t xml:space="preserve">entries made along Rows 3-6 below for Applicant, </t>
    </r>
    <r>
      <rPr>
        <sz val="10"/>
        <color rgb="FFFF0000"/>
        <rFont val="Arial"/>
        <family val="2"/>
      </rPr>
      <t>Contract Signatory</t>
    </r>
    <r>
      <rPr>
        <sz val="10"/>
        <rFont val="Arial"/>
        <family val="2"/>
      </rPr>
      <t xml:space="preserve">, Primary Contact, &amp; Payment Contact.  </t>
    </r>
  </si>
  <si>
    <t>Added 'Contract Signatory' as a pull down item.</t>
  </si>
  <si>
    <t>DWR Water Resources Development Grant Application For State &amp; Local and NRCS-EQIP Projects - Spring 2025 Cycle</t>
  </si>
  <si>
    <r>
      <t xml:space="preserve">Applicants are strongly encouraged to read the most revent version of the </t>
    </r>
    <r>
      <rPr>
        <b/>
        <i/>
        <sz val="10"/>
        <color rgb="FFFF0000"/>
        <rFont val="Arial"/>
        <family val="2"/>
      </rPr>
      <t xml:space="preserve">State &amp; Local Guidelines or NRCS-EQIP Grant Guidelines </t>
    </r>
    <r>
      <rPr>
        <b/>
        <sz val="10"/>
        <color rgb="FFFF0000"/>
        <rFont val="Arial"/>
        <family val="2"/>
      </rPr>
      <t>documents that can be viewed and/or downloaded from the grant website below prior to completing this application.</t>
    </r>
  </si>
  <si>
    <r>
      <t xml:space="preserve">Added red text: </t>
    </r>
    <r>
      <rPr>
        <sz val="10"/>
        <color rgb="FFFF0000"/>
        <rFont val="Arial"/>
        <family val="2"/>
      </rPr>
      <t>Last Four Digits of</t>
    </r>
    <r>
      <rPr>
        <sz val="10"/>
        <rFont val="Arial"/>
        <family val="2"/>
      </rPr>
      <t xml:space="preserve"> Applicant's Nine-Digit Federal Tax ID # </t>
    </r>
  </si>
  <si>
    <t>When all sheets of this application are complete please save and email this Excel file, along with all supplementary application submittal elements to: amin.davis@deq.nc.gov</t>
  </si>
  <si>
    <t>Instructions</t>
  </si>
  <si>
    <t>Cell B11</t>
  </si>
  <si>
    <t xml:space="preserve">Cell B1 </t>
  </si>
  <si>
    <t>Cells C3-C15</t>
  </si>
  <si>
    <t>Cell D1</t>
  </si>
  <si>
    <t>Cell A36</t>
  </si>
  <si>
    <t>Changed email address from amin.davis@denr.gov to amin.davis@deq.nc.gov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</si>
</sst>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3"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93">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style="thin">
        <color indexed="64"/>
      </right>
      <top style="thin">
        <color indexed="22"/>
      </top>
      <bottom/>
      <diagonal/>
    </border>
    <border>
      <left style="thin">
        <color indexed="64"/>
      </left>
      <right style="thin">
        <color indexed="64"/>
      </right>
      <top style="thin">
        <color indexed="64"/>
      </top>
      <bottom/>
      <diagonal/>
    </border>
    <border>
      <left style="thick">
        <color indexed="8"/>
      </left>
      <right style="thin">
        <color indexed="8"/>
      </right>
      <top style="medium">
        <color indexed="8"/>
      </top>
      <bottom style="thin">
        <color indexed="8"/>
      </bottom>
      <diagonal/>
    </border>
    <border>
      <left style="thick">
        <color indexed="8"/>
      </left>
      <right/>
      <top/>
      <bottom/>
      <diagonal/>
    </border>
    <border>
      <left style="thick">
        <color indexed="64"/>
      </left>
      <right/>
      <top/>
      <bottom/>
      <diagonal/>
    </border>
    <border>
      <left style="thick">
        <color indexed="64"/>
      </left>
      <right/>
      <top/>
      <bottom style="medium">
        <color indexed="64"/>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6" fillId="0" borderId="0"/>
  </cellStyleXfs>
  <cellXfs count="345">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8" fillId="6" borderId="20" xfId="7" applyFont="1" applyFill="1" applyBorder="1" applyAlignment="1">
      <alignment horizontal="center" vertic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0"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1"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8" fillId="6" borderId="62"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3" xfId="6" applyFont="1" applyFill="1" applyBorder="1" applyAlignment="1">
      <alignment horizontal="center" vertical="center"/>
    </xf>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0" fontId="1" fillId="0" borderId="0" xfId="0" applyFont="1" applyAlignment="1">
      <alignment horizontal="center"/>
    </xf>
    <xf numFmtId="0" fontId="37" fillId="11" borderId="75" xfId="4" applyFont="1" applyFill="1" applyBorder="1" applyProtection="1"/>
    <xf numFmtId="0" fontId="9" fillId="11" borderId="75" xfId="4" applyFill="1" applyBorder="1" applyProtection="1"/>
    <xf numFmtId="0" fontId="8" fillId="6" borderId="78"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75" xfId="0" applyFont="1" applyFill="1" applyBorder="1"/>
    <xf numFmtId="0" fontId="0" fillId="11" borderId="75" xfId="0" applyFill="1" applyBorder="1"/>
    <xf numFmtId="0" fontId="24" fillId="5" borderId="66" xfId="9" applyFont="1" applyFill="1" applyBorder="1" applyAlignment="1">
      <alignment horizontal="center"/>
    </xf>
    <xf numFmtId="0" fontId="24" fillId="5" borderId="67" xfId="9" applyFont="1" applyFill="1" applyBorder="1" applyAlignment="1">
      <alignment horizontal="center"/>
    </xf>
    <xf numFmtId="0" fontId="24" fillId="0" borderId="68"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2" xfId="9" applyFont="1" applyBorder="1" applyAlignment="1">
      <alignment horizontal="right"/>
    </xf>
    <xf numFmtId="0" fontId="24" fillId="0" borderId="73" xfId="9" applyFont="1" applyBorder="1" applyAlignment="1">
      <alignment horizontal="right"/>
    </xf>
    <xf numFmtId="0" fontId="3" fillId="0" borderId="73" xfId="9" applyFont="1" applyBorder="1" applyAlignment="1">
      <alignment horizontal="center"/>
    </xf>
    <xf numFmtId="171" fontId="3" fillId="0" borderId="74" xfId="9" applyNumberFormat="1" applyFont="1" applyBorder="1" applyAlignment="1">
      <alignment horizontal="center"/>
    </xf>
    <xf numFmtId="0" fontId="3" fillId="0" borderId="68" xfId="9" applyFont="1" applyBorder="1"/>
    <xf numFmtId="0" fontId="3" fillId="0" borderId="16" xfId="9" applyFont="1" applyBorder="1"/>
    <xf numFmtId="0" fontId="3" fillId="0" borderId="69"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79" xfId="6" applyFont="1" applyFill="1" applyBorder="1" applyAlignment="1" applyProtection="1">
      <alignment horizontal="left" vertical="center" wrapText="1"/>
      <protection locked="0"/>
    </xf>
    <xf numFmtId="44" fontId="19" fillId="7" borderId="79" xfId="6" applyNumberFormat="1" applyFont="1" applyFill="1" applyBorder="1" applyAlignment="1" applyProtection="1">
      <alignment horizontal="left" vertical="center" wrapText="1"/>
      <protection locked="0"/>
    </xf>
    <xf numFmtId="1" fontId="19" fillId="7" borderId="79" xfId="6" applyNumberFormat="1" applyFont="1" applyFill="1" applyBorder="1" applyAlignment="1" applyProtection="1">
      <alignment horizontal="center" vertical="center" wrapText="1"/>
      <protection locked="0"/>
    </xf>
    <xf numFmtId="0" fontId="8" fillId="6" borderId="62" xfId="6" applyFont="1" applyFill="1" applyBorder="1" applyAlignment="1">
      <alignment horizontal="center" vertical="center" wrapText="1"/>
    </xf>
    <xf numFmtId="4" fontId="3" fillId="4" borderId="0" xfId="1" applyNumberFormat="1" applyFont="1" applyFill="1" applyBorder="1" applyProtection="1"/>
    <xf numFmtId="0" fontId="36" fillId="0" borderId="81" xfId="9" applyFont="1" applyBorder="1" applyAlignment="1">
      <alignment horizontal="center" vertical="center" wrapText="1"/>
    </xf>
    <xf numFmtId="0" fontId="0" fillId="0" borderId="82" xfId="0" applyBorder="1"/>
    <xf numFmtId="0" fontId="9" fillId="0" borderId="0" xfId="4" applyProtection="1">
      <protection locked="0"/>
    </xf>
    <xf numFmtId="0" fontId="28" fillId="0" borderId="79" xfId="6" applyFont="1" applyBorder="1" applyAlignment="1">
      <alignment horizontal="center" vertical="center" wrapText="1"/>
    </xf>
    <xf numFmtId="0" fontId="7" fillId="0" borderId="79" xfId="7" applyFont="1" applyBorder="1" applyAlignment="1">
      <alignment vertical="center" wrapText="1"/>
    </xf>
    <xf numFmtId="0" fontId="7" fillId="0" borderId="79" xfId="7" applyFont="1" applyBorder="1" applyAlignment="1">
      <alignment horizontal="left" vertical="center" wrapText="1"/>
    </xf>
    <xf numFmtId="0" fontId="41" fillId="7" borderId="70" xfId="9" applyFont="1" applyFill="1" applyBorder="1" applyProtection="1">
      <protection locked="0"/>
    </xf>
    <xf numFmtId="0" fontId="41" fillId="7" borderId="3" xfId="9" applyFont="1" applyFill="1" applyBorder="1" applyProtection="1">
      <protection locked="0"/>
    </xf>
    <xf numFmtId="166" fontId="41" fillId="7" borderId="3" xfId="9" applyNumberFormat="1" applyFont="1" applyFill="1" applyBorder="1" applyProtection="1">
      <protection locked="0"/>
    </xf>
    <xf numFmtId="0" fontId="41" fillId="7" borderId="3" xfId="9" applyFont="1" applyFill="1" applyBorder="1" applyAlignment="1" applyProtection="1">
      <alignment horizontal="center"/>
      <protection locked="0"/>
    </xf>
    <xf numFmtId="171" fontId="41" fillId="7" borderId="71" xfId="9" applyNumberFormat="1" applyFont="1" applyFill="1" applyBorder="1" applyAlignment="1" applyProtection="1">
      <alignment horizontal="left" vertical="center" wrapText="1"/>
      <protection locked="0"/>
    </xf>
    <xf numFmtId="166" fontId="33" fillId="12" borderId="73" xfId="9" applyNumberFormat="1" applyFont="1" applyFill="1" applyBorder="1"/>
    <xf numFmtId="0" fontId="1" fillId="0" borderId="0" xfId="0" applyFont="1" applyAlignment="1">
      <alignment horizontal="left" vertical="top" wrapText="1"/>
    </xf>
    <xf numFmtId="0" fontId="26" fillId="0" borderId="0" xfId="0" applyFont="1" applyAlignment="1">
      <alignment vertical="center"/>
    </xf>
    <xf numFmtId="0" fontId="26" fillId="0" borderId="57" xfId="0" applyFont="1" applyBorder="1"/>
    <xf numFmtId="0" fontId="26" fillId="0" borderId="56"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9"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19" fillId="7" borderId="28" xfId="3" applyFont="1" applyFill="1" applyBorder="1" applyAlignment="1" applyProtection="1">
      <alignment horizontal="left" vertical="top" wrapText="1"/>
      <protection locked="0"/>
    </xf>
    <xf numFmtId="0" fontId="37" fillId="11" borderId="75" xfId="4" applyFont="1" applyFill="1" applyBorder="1" applyAlignment="1" applyProtection="1">
      <alignment horizontal="center"/>
    </xf>
    <xf numFmtId="0" fontId="7" fillId="6" borderId="84" xfId="12" applyFont="1" applyFill="1" applyBorder="1" applyAlignment="1">
      <alignment horizontal="center"/>
    </xf>
    <xf numFmtId="0" fontId="12" fillId="7" borderId="0" xfId="0" applyFont="1" applyFill="1" applyAlignment="1">
      <alignment horizontal="center"/>
    </xf>
    <xf numFmtId="0" fontId="7" fillId="6" borderId="85" xfId="12" applyFont="1" applyFill="1" applyBorder="1" applyAlignment="1">
      <alignment horizontal="center"/>
    </xf>
    <xf numFmtId="171" fontId="7" fillId="6" borderId="85" xfId="12" applyNumberFormat="1" applyFont="1" applyFill="1" applyBorder="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1" fillId="7" borderId="0" xfId="0" applyFont="1" applyFill="1"/>
    <xf numFmtId="0" fontId="15" fillId="0" borderId="79" xfId="12" applyFont="1" applyBorder="1" applyAlignment="1">
      <alignment horizontal="right" wrapText="1"/>
    </xf>
    <xf numFmtId="0" fontId="15" fillId="0" borderId="79" xfId="12" applyFont="1" applyBorder="1" applyAlignment="1">
      <alignment wrapText="1"/>
    </xf>
    <xf numFmtId="171" fontId="0" fillId="0" borderId="0" xfId="0" applyNumberFormat="1"/>
    <xf numFmtId="0" fontId="1" fillId="0" borderId="79" xfId="0" applyFont="1" applyBorder="1"/>
    <xf numFmtId="171" fontId="1" fillId="0" borderId="0" xfId="0" applyNumberFormat="1" applyFont="1"/>
    <xf numFmtId="0" fontId="26" fillId="0" borderId="0" xfId="0" applyFont="1" applyAlignment="1">
      <alignment horizontal="center"/>
    </xf>
    <xf numFmtId="171" fontId="26" fillId="0" borderId="0" xfId="0" applyNumberFormat="1" applyFont="1"/>
    <xf numFmtId="0" fontId="15" fillId="0" borderId="86" xfId="12" applyFont="1" applyBorder="1" applyAlignment="1">
      <alignment horizontal="right" wrapText="1"/>
    </xf>
    <xf numFmtId="0" fontId="15" fillId="0" borderId="86" xfId="12" applyFont="1" applyBorder="1" applyAlignment="1">
      <alignment wrapText="1"/>
    </xf>
    <xf numFmtId="0" fontId="15" fillId="0" borderId="0" xfId="12" applyFont="1" applyAlignment="1">
      <alignment wrapText="1"/>
    </xf>
    <xf numFmtId="0" fontId="7" fillId="0" borderId="79" xfId="12" applyFont="1" applyBorder="1" applyAlignment="1">
      <alignment wrapText="1"/>
    </xf>
    <xf numFmtId="0" fontId="0" fillId="0" borderId="0" xfId="0" applyProtection="1">
      <protection locked="0"/>
    </xf>
    <xf numFmtId="0" fontId="1" fillId="0" borderId="23" xfId="0" applyFont="1" applyBorder="1" applyAlignment="1">
      <alignment vertical="top" wrapText="1"/>
    </xf>
    <xf numFmtId="44" fontId="19" fillId="7" borderId="87" xfId="6" applyNumberFormat="1" applyFont="1" applyFill="1" applyBorder="1" applyAlignment="1" applyProtection="1">
      <alignment horizontal="left" vertical="center" wrapText="1"/>
      <protection locked="0"/>
    </xf>
    <xf numFmtId="4" fontId="3" fillId="4" borderId="88" xfId="1" applyNumberFormat="1" applyFont="1" applyFill="1" applyBorder="1" applyProtection="1"/>
    <xf numFmtId="0" fontId="19" fillId="7" borderId="79" xfId="6" applyFont="1" applyFill="1" applyBorder="1" applyAlignment="1" applyProtection="1">
      <alignment horizontal="left" vertical="top" wrapText="1"/>
      <protection locked="0"/>
    </xf>
    <xf numFmtId="0" fontId="8" fillId="6" borderId="89" xfId="6" applyFont="1" applyFill="1" applyBorder="1" applyAlignment="1">
      <alignment horizontal="center" wrapText="1"/>
    </xf>
    <xf numFmtId="0" fontId="1" fillId="0" borderId="90" xfId="0" applyFont="1" applyBorder="1"/>
    <xf numFmtId="0" fontId="0" fillId="0" borderId="90" xfId="0" applyBorder="1" applyAlignment="1">
      <alignment horizontal="center"/>
    </xf>
    <xf numFmtId="0" fontId="0" fillId="0" borderId="90" xfId="0" applyBorder="1"/>
    <xf numFmtId="0" fontId="12" fillId="0" borderId="0" xfId="0" applyFont="1" applyAlignment="1">
      <alignment horizontal="left"/>
    </xf>
    <xf numFmtId="0" fontId="0" fillId="0" borderId="0" xfId="0"/>
    <xf numFmtId="0" fontId="12" fillId="11" borderId="83" xfId="0" applyFont="1" applyFill="1" applyBorder="1" applyAlignment="1">
      <alignment horizontal="center" vertical="center"/>
    </xf>
    <xf numFmtId="0" fontId="12" fillId="11" borderId="76" xfId="0" applyFont="1" applyFill="1" applyBorder="1" applyAlignment="1">
      <alignment horizontal="center" vertical="center"/>
    </xf>
    <xf numFmtId="0" fontId="12" fillId="11" borderId="77" xfId="0" applyFont="1" applyFill="1" applyBorder="1" applyAlignment="1">
      <alignment horizontal="center" vertical="center"/>
    </xf>
    <xf numFmtId="0" fontId="24" fillId="5" borderId="66" xfId="9" applyFont="1" applyFill="1" applyBorder="1" applyAlignment="1">
      <alignment horizontal="center"/>
    </xf>
    <xf numFmtId="0" fontId="24" fillId="5" borderId="8" xfId="9" applyFont="1" applyFill="1" applyBorder="1" applyAlignment="1">
      <alignment horizontal="center"/>
    </xf>
    <xf numFmtId="0" fontId="24" fillId="5" borderId="67"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39"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166" fontId="3" fillId="0" borderId="39"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7" xfId="3" applyFont="1" applyFill="1" applyBorder="1" applyAlignment="1" applyProtection="1">
      <alignment horizontal="left" vertical="center" wrapText="1"/>
      <protection locked="0"/>
    </xf>
    <xf numFmtId="0" fontId="19" fillId="7" borderId="43" xfId="3" applyFont="1" applyFill="1" applyBorder="1" applyAlignment="1" applyProtection="1">
      <alignment horizontal="left" vertical="center" wrapText="1"/>
      <protection locked="0"/>
    </xf>
    <xf numFmtId="0" fontId="19" fillId="7" borderId="44" xfId="3" applyFont="1" applyFill="1" applyBorder="1" applyAlignment="1" applyProtection="1">
      <alignment horizontal="left" vertical="center" wrapText="1"/>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3" fillId="0" borderId="40" xfId="9" applyFont="1" applyBorder="1" applyAlignment="1">
      <alignment horizontal="right"/>
    </xf>
    <xf numFmtId="0" fontId="3" fillId="0" borderId="39" xfId="9" applyFont="1" applyBorder="1" applyAlignment="1">
      <alignment horizontal="right"/>
    </xf>
    <xf numFmtId="166" fontId="3" fillId="0" borderId="6" xfId="1" applyNumberFormat="1" applyFont="1" applyFill="1" applyBorder="1" applyAlignment="1" applyProtection="1">
      <alignment horizontal="center"/>
    </xf>
    <xf numFmtId="166" fontId="33" fillId="12" borderId="38" xfId="1" applyNumberFormat="1" applyFont="1" applyFill="1" applyBorder="1" applyAlignment="1" applyProtection="1">
      <alignment horizontal="center"/>
    </xf>
    <xf numFmtId="166" fontId="33" fillId="12" borderId="6" xfId="1" applyNumberFormat="1" applyFont="1" applyFill="1" applyBorder="1" applyAlignment="1" applyProtection="1">
      <alignment horizont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0" fillId="0" borderId="91"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92"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12" fillId="0" borderId="66" xfId="0" applyFont="1" applyBorder="1" applyAlignment="1">
      <alignment horizontal="center" vertical="center"/>
    </xf>
    <xf numFmtId="0" fontId="12" fillId="0" borderId="8" xfId="0" applyFont="1" applyBorder="1" applyAlignment="1">
      <alignment horizontal="center" vertical="center"/>
    </xf>
    <xf numFmtId="0" fontId="12" fillId="0" borderId="69" xfId="0" applyFont="1" applyBorder="1" applyAlignment="1">
      <alignment horizontal="center" vertical="center"/>
    </xf>
    <xf numFmtId="0" fontId="12" fillId="0" borderId="1" xfId="0" applyFont="1" applyBorder="1" applyAlignment="1">
      <alignment horizontal="center" vertical="center"/>
    </xf>
    <xf numFmtId="44" fontId="34" fillId="0" borderId="81" xfId="0" applyNumberFormat="1" applyFont="1" applyBorder="1" applyAlignment="1">
      <alignment horizontal="center" vertical="center"/>
    </xf>
    <xf numFmtId="44" fontId="34" fillId="0" borderId="64" xfId="0" applyNumberFormat="1" applyFont="1" applyBorder="1" applyAlignment="1">
      <alignment horizontal="center" vertical="center"/>
    </xf>
    <xf numFmtId="0" fontId="36" fillId="0" borderId="80" xfId="9" applyFont="1" applyBorder="1" applyAlignment="1">
      <alignment horizontal="center" vertical="center" wrapText="1"/>
    </xf>
    <xf numFmtId="0" fontId="36" fillId="0" borderId="16" xfId="9" applyFont="1" applyBorder="1" applyAlignment="1">
      <alignment horizontal="center" vertical="center" wrapText="1"/>
    </xf>
    <xf numFmtId="0" fontId="36" fillId="0" borderId="65" xfId="9" applyFont="1" applyBorder="1" applyAlignment="1">
      <alignment horizontal="center" vertical="center" wrapText="1"/>
    </xf>
    <xf numFmtId="0" fontId="36" fillId="0" borderId="64"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32E133F1-ACF9-44D0-9F3C-77890A6C0BC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651</xdr:rowOff>
    </xdr:from>
    <xdr:to>
      <xdr:col>3</xdr:col>
      <xdr:colOff>1</xdr:colOff>
      <xdr:row>1</xdr:row>
      <xdr:rowOff>153247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4725" y="651"/>
          <a:ext cx="753229" cy="309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22860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17</xdr:row>
          <xdr:rowOff>22860</xdr:rowOff>
        </xdr:from>
        <xdr:to>
          <xdr:col>0</xdr:col>
          <xdr:colOff>693420</xdr:colOff>
          <xdr:row>17</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499110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22860</xdr:rowOff>
        </xdr:from>
        <xdr:to>
          <xdr:col>0</xdr:col>
          <xdr:colOff>685800</xdr:colOff>
          <xdr:row>34</xdr:row>
          <xdr:rowOff>152400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1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Water%20Resources%20Development%20Grant\Projects\2024\Spring\Applications\SL\Bakersville%20Creekwalk%20SR%20P3%20(Mitc)\Close%20Out\WRDG%20Close%20Out_Bakersville%20Creekwalk%20P3%20SR%20100621-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 Down Menu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19january2021snapshot.epa.gov/ejscreen_.html"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eelp.law.harvard.edu/tracker/ceqs-climate-economic-justice-screening-tool-removed/"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85" zoomScaleNormal="85" zoomScalePageLayoutView="85" workbookViewId="0">
      <selection activeCell="B8" sqref="B8"/>
    </sheetView>
  </sheetViews>
  <sheetFormatPr defaultRowHeight="12.3" x14ac:dyDescent="0.4"/>
  <cols>
    <col min="1" max="1" width="17.44140625" customWidth="1"/>
    <col min="2" max="2" width="25.6640625" customWidth="1"/>
    <col min="11" max="11" width="45.44140625" customWidth="1"/>
    <col min="18" max="18" width="16.88671875" customWidth="1"/>
    <col min="20" max="20" width="14.5546875" customWidth="1"/>
  </cols>
  <sheetData>
    <row r="1" spans="1:11" x14ac:dyDescent="0.4">
      <c r="B1" s="32"/>
      <c r="C1" s="32"/>
      <c r="D1" s="277" t="s">
        <v>454</v>
      </c>
      <c r="E1" s="278"/>
      <c r="F1" s="278"/>
      <c r="G1" s="278"/>
      <c r="H1" s="278"/>
      <c r="I1" s="278"/>
      <c r="J1" s="278"/>
      <c r="K1" s="278"/>
    </row>
    <row r="3" spans="1:11" ht="12.6" x14ac:dyDescent="0.45">
      <c r="A3" s="1" t="s">
        <v>181</v>
      </c>
    </row>
    <row r="4" spans="1:11" ht="14.4" x14ac:dyDescent="0.55000000000000004">
      <c r="A4" s="30"/>
      <c r="B4" t="s">
        <v>59</v>
      </c>
    </row>
    <row r="5" spans="1:11" ht="14.4" x14ac:dyDescent="0.55000000000000004">
      <c r="A5" s="30"/>
      <c r="B5" t="s">
        <v>60</v>
      </c>
    </row>
    <row r="6" spans="1:11" ht="14.4" x14ac:dyDescent="0.55000000000000004">
      <c r="A6" s="30"/>
      <c r="B6" s="1" t="s">
        <v>63</v>
      </c>
    </row>
    <row r="7" spans="1:11" ht="14.4" x14ac:dyDescent="0.55000000000000004">
      <c r="A7" s="30"/>
      <c r="B7" t="s">
        <v>61</v>
      </c>
    </row>
    <row r="8" spans="1:11" ht="14.4" x14ac:dyDescent="0.55000000000000004">
      <c r="A8" s="30"/>
      <c r="B8" s="1" t="s">
        <v>66</v>
      </c>
    </row>
    <row r="9" spans="1:11" ht="14.4" x14ac:dyDescent="0.55000000000000004">
      <c r="A9" s="30"/>
      <c r="B9" s="1" t="s">
        <v>97</v>
      </c>
    </row>
    <row r="10" spans="1:11" ht="14.4" x14ac:dyDescent="0.55000000000000004">
      <c r="A10" s="54"/>
      <c r="B10" t="s">
        <v>62</v>
      </c>
    </row>
    <row r="12" spans="1:11" x14ac:dyDescent="0.4">
      <c r="A12" s="62" t="s">
        <v>159</v>
      </c>
    </row>
    <row r="14" spans="1:11" x14ac:dyDescent="0.4">
      <c r="A14" s="63" t="s">
        <v>455</v>
      </c>
    </row>
    <row r="15" spans="1:11" x14ac:dyDescent="0.4">
      <c r="A15" s="57"/>
    </row>
    <row r="16" spans="1:11" x14ac:dyDescent="0.4">
      <c r="A16" s="63" t="s">
        <v>227</v>
      </c>
    </row>
    <row r="17" spans="1:15" x14ac:dyDescent="0.4">
      <c r="A17" s="57" t="s">
        <v>115</v>
      </c>
    </row>
    <row r="18" spans="1:15" x14ac:dyDescent="0.4">
      <c r="A18" s="57" t="s">
        <v>207</v>
      </c>
    </row>
    <row r="19" spans="1:15" x14ac:dyDescent="0.4">
      <c r="A19" s="63" t="s">
        <v>105</v>
      </c>
      <c r="B19" s="64"/>
      <c r="C19" s="64"/>
      <c r="D19" s="64"/>
      <c r="E19" s="64"/>
      <c r="F19" s="64"/>
      <c r="G19" s="64"/>
      <c r="H19" s="64"/>
      <c r="I19" s="64"/>
      <c r="J19" s="64"/>
      <c r="K19" s="64"/>
      <c r="L19" s="64"/>
      <c r="M19" s="64"/>
      <c r="N19" s="64"/>
      <c r="O19" s="64"/>
    </row>
    <row r="21" spans="1:15" x14ac:dyDescent="0.4">
      <c r="A21" s="1" t="s">
        <v>182</v>
      </c>
    </row>
    <row r="22" spans="1:15" x14ac:dyDescent="0.4">
      <c r="A22" s="1"/>
    </row>
    <row r="23" spans="1:15" ht="12.6" x14ac:dyDescent="0.45">
      <c r="A23" s="1" t="s">
        <v>69</v>
      </c>
    </row>
    <row r="24" spans="1:15" x14ac:dyDescent="0.4">
      <c r="A24" s="1"/>
    </row>
    <row r="25" spans="1:15" x14ac:dyDescent="0.4">
      <c r="A25" s="57" t="s">
        <v>158</v>
      </c>
      <c r="B25" s="57"/>
      <c r="C25" s="57"/>
      <c r="D25" s="57"/>
      <c r="E25" s="57"/>
      <c r="F25" s="57"/>
      <c r="G25" s="57"/>
      <c r="H25" s="57"/>
      <c r="I25" s="57"/>
      <c r="J25" s="57"/>
      <c r="K25" s="57"/>
    </row>
    <row r="27" spans="1:15" ht="12.6" x14ac:dyDescent="0.45">
      <c r="A27" s="1" t="s">
        <v>183</v>
      </c>
    </row>
    <row r="28" spans="1:15" x14ac:dyDescent="0.4">
      <c r="A28" s="1"/>
    </row>
    <row r="29" spans="1:15" x14ac:dyDescent="0.4">
      <c r="A29" s="65" t="s">
        <v>80</v>
      </c>
      <c r="B29" s="66"/>
      <c r="C29" s="66"/>
      <c r="D29" s="66"/>
      <c r="E29" s="66"/>
      <c r="F29" s="66"/>
      <c r="G29" s="66"/>
      <c r="H29" s="66"/>
      <c r="I29" s="66"/>
      <c r="J29" s="66"/>
      <c r="K29" s="66"/>
      <c r="L29" s="66"/>
      <c r="M29" s="66"/>
      <c r="N29" s="66"/>
    </row>
    <row r="30" spans="1:15" x14ac:dyDescent="0.4">
      <c r="A30" s="57"/>
    </row>
    <row r="31" spans="1:15" x14ac:dyDescent="0.4">
      <c r="A31" s="57" t="s">
        <v>226</v>
      </c>
    </row>
    <row r="32" spans="1:15" x14ac:dyDescent="0.4">
      <c r="A32" s="1"/>
    </row>
    <row r="33" spans="1:15" x14ac:dyDescent="0.4">
      <c r="A33" s="1" t="s">
        <v>242</v>
      </c>
    </row>
    <row r="34" spans="1:15" ht="14.4" x14ac:dyDescent="0.55000000000000004">
      <c r="B34" s="229" t="s">
        <v>243</v>
      </c>
      <c r="C34" s="268"/>
      <c r="D34" s="268"/>
      <c r="E34" s="268"/>
      <c r="F34" s="268"/>
      <c r="G34" s="268"/>
      <c r="H34" s="268"/>
      <c r="I34" s="268"/>
      <c r="J34" s="268"/>
      <c r="K34" s="268"/>
    </row>
    <row r="36" spans="1:15" x14ac:dyDescent="0.4">
      <c r="A36" s="67" t="s">
        <v>457</v>
      </c>
      <c r="B36" s="68"/>
      <c r="C36" s="68"/>
      <c r="D36" s="68"/>
      <c r="E36" s="68"/>
      <c r="F36" s="68"/>
      <c r="G36" s="68"/>
      <c r="H36" s="68"/>
      <c r="I36" s="68"/>
      <c r="J36" s="68"/>
      <c r="K36" s="68"/>
      <c r="L36" s="68"/>
      <c r="M36" s="68"/>
    </row>
    <row r="37" spans="1:15" x14ac:dyDescent="0.4">
      <c r="A37" s="63" t="s">
        <v>184</v>
      </c>
    </row>
    <row r="39" spans="1:15" x14ac:dyDescent="0.4">
      <c r="A39" s="57"/>
      <c r="B39" s="57"/>
      <c r="C39" s="57"/>
      <c r="D39" s="57"/>
      <c r="E39" s="57"/>
      <c r="F39" s="57"/>
      <c r="G39" s="57"/>
      <c r="H39" s="57"/>
      <c r="I39" s="57"/>
      <c r="J39" s="57"/>
      <c r="K39" s="57"/>
      <c r="L39" s="57"/>
      <c r="M39" s="57"/>
      <c r="N39" s="57"/>
      <c r="O39" s="57"/>
    </row>
    <row r="46" spans="1:15" x14ac:dyDescent="0.4">
      <c r="K46" s="1"/>
    </row>
  </sheetData>
  <sheetProtection algorithmName="SHA-512" hashValue="VwdT3GmTcKg+hV+4xjulkACtMOX7A2HL4GBjvA69D4vjtRbv2BwSnW1Ql4fkMNOYYuH2wkkBq6WTW9uB7ibIlw==" saltValue="Ov2VX2Ffdpce/nVjDkCeVQ==" spinCount="100000" sheet="1" objects="1" scenario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SPRING 2025
&amp;"Arial,Regular"
&amp;"Arial,Bold"Instructions Sheet</oddHeader>
    <oddFooter>&amp;LRevised: 2/26/25&amp;C&amp;P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1"/>
  <sheetViews>
    <sheetView topLeftCell="A7" zoomScale="85" zoomScaleNormal="85" workbookViewId="0">
      <selection activeCell="B51" sqref="B51"/>
    </sheetView>
  </sheetViews>
  <sheetFormatPr defaultRowHeight="12.3" x14ac:dyDescent="0.4"/>
  <cols>
    <col min="1" max="1" width="29.6640625" customWidth="1"/>
    <col min="2" max="2" width="12.88671875" style="4" customWidth="1"/>
    <col min="3" max="3" width="183.88671875" style="22" customWidth="1"/>
    <col min="16" max="16" width="13.33203125" customWidth="1"/>
  </cols>
  <sheetData>
    <row r="1" spans="1:4" x14ac:dyDescent="0.4">
      <c r="A1" s="60" t="s">
        <v>116</v>
      </c>
      <c r="B1" s="111" t="s">
        <v>206</v>
      </c>
      <c r="C1" s="183" t="s">
        <v>190</v>
      </c>
      <c r="D1" s="60"/>
    </row>
    <row r="2" spans="1:4" x14ac:dyDescent="0.4">
      <c r="A2" s="45" t="s">
        <v>66</v>
      </c>
      <c r="B2" s="18" t="s">
        <v>324</v>
      </c>
      <c r="C2" s="21" t="s">
        <v>326</v>
      </c>
      <c r="D2" s="60"/>
    </row>
    <row r="3" spans="1:4" x14ac:dyDescent="0.4">
      <c r="A3" s="45" t="s">
        <v>66</v>
      </c>
      <c r="B3" s="18" t="s">
        <v>414</v>
      </c>
      <c r="C3" s="21" t="s">
        <v>415</v>
      </c>
      <c r="D3" s="60"/>
    </row>
    <row r="4" spans="1:4" x14ac:dyDescent="0.4">
      <c r="A4" s="45" t="s">
        <v>421</v>
      </c>
      <c r="B4" s="18" t="s">
        <v>424</v>
      </c>
      <c r="C4" s="21" t="s">
        <v>420</v>
      </c>
      <c r="D4" s="60"/>
    </row>
    <row r="5" spans="1:4" x14ac:dyDescent="0.4">
      <c r="A5" s="45" t="s">
        <v>421</v>
      </c>
      <c r="B5" s="18" t="s">
        <v>423</v>
      </c>
      <c r="C5" s="21" t="s">
        <v>425</v>
      </c>
      <c r="D5" s="60"/>
    </row>
    <row r="6" spans="1:4" x14ac:dyDescent="0.4">
      <c r="A6" s="45" t="s">
        <v>446</v>
      </c>
      <c r="B6" s="18" t="s">
        <v>459</v>
      </c>
      <c r="C6" s="27" t="s">
        <v>447</v>
      </c>
      <c r="D6" s="1"/>
    </row>
    <row r="7" spans="1:4" x14ac:dyDescent="0.4">
      <c r="A7" s="45" t="s">
        <v>59</v>
      </c>
      <c r="B7" s="179" t="s">
        <v>460</v>
      </c>
      <c r="C7" s="27" t="s">
        <v>451</v>
      </c>
      <c r="D7" s="1"/>
    </row>
    <row r="8" spans="1:4" x14ac:dyDescent="0.4">
      <c r="A8" s="45" t="s">
        <v>59</v>
      </c>
      <c r="B8" s="179" t="s">
        <v>461</v>
      </c>
      <c r="C8" s="27" t="s">
        <v>453</v>
      </c>
      <c r="D8" s="1"/>
    </row>
    <row r="9" spans="1:4" s="1" customFormat="1" x14ac:dyDescent="0.4">
      <c r="A9" s="45" t="s">
        <v>59</v>
      </c>
      <c r="B9" s="179" t="s">
        <v>462</v>
      </c>
      <c r="C9" s="27" t="s">
        <v>452</v>
      </c>
    </row>
    <row r="10" spans="1:4" s="1" customFormat="1" x14ac:dyDescent="0.4">
      <c r="A10" s="45" t="s">
        <v>458</v>
      </c>
      <c r="B10" s="179" t="s">
        <v>463</v>
      </c>
      <c r="C10" s="27" t="s">
        <v>464</v>
      </c>
    </row>
    <row r="11" spans="1:4" s="1" customFormat="1" x14ac:dyDescent="0.4">
      <c r="A11" s="45" t="s">
        <v>60</v>
      </c>
      <c r="B11" s="18" t="s">
        <v>320</v>
      </c>
      <c r="C11" s="27" t="s">
        <v>456</v>
      </c>
    </row>
    <row r="12" spans="1:4" s="1" customFormat="1" x14ac:dyDescent="0.4">
      <c r="A12" s="45" t="s">
        <v>60</v>
      </c>
      <c r="B12" s="18" t="s">
        <v>321</v>
      </c>
      <c r="C12" s="21" t="s">
        <v>322</v>
      </c>
    </row>
    <row r="13" spans="1:4" s="1" customFormat="1" x14ac:dyDescent="0.4">
      <c r="A13" s="45" t="s">
        <v>61</v>
      </c>
      <c r="B13" s="179" t="s">
        <v>317</v>
      </c>
      <c r="C13" s="27" t="s">
        <v>319</v>
      </c>
    </row>
    <row r="14" spans="1:4" s="1" customFormat="1" x14ac:dyDescent="0.4">
      <c r="A14" s="45"/>
      <c r="B14" s="179"/>
      <c r="C14" s="27"/>
      <c r="D14"/>
    </row>
    <row r="15" spans="1:4" s="1" customFormat="1" x14ac:dyDescent="0.4">
      <c r="B15" s="179"/>
      <c r="C15" s="27"/>
    </row>
    <row r="16" spans="1:4" x14ac:dyDescent="0.4">
      <c r="B16" s="32"/>
    </row>
    <row r="17" spans="1:3" s="146" customFormat="1" x14ac:dyDescent="0.4">
      <c r="A17"/>
      <c r="B17" s="32"/>
      <c r="C17" s="22"/>
    </row>
    <row r="18" spans="1:3" x14ac:dyDescent="0.4">
      <c r="A18" s="1"/>
      <c r="C18" s="27"/>
    </row>
    <row r="19" spans="1:3" x14ac:dyDescent="0.4">
      <c r="A19" s="1"/>
      <c r="B19" s="18"/>
      <c r="C19" s="27"/>
    </row>
    <row r="20" spans="1:3" x14ac:dyDescent="0.4">
      <c r="A20" s="1"/>
      <c r="B20" s="18"/>
      <c r="C20" s="27"/>
    </row>
    <row r="21" spans="1:3" x14ac:dyDescent="0.4">
      <c r="A21" s="1"/>
      <c r="B21" s="18"/>
      <c r="C21" s="27"/>
    </row>
    <row r="22" spans="1:3" x14ac:dyDescent="0.4">
      <c r="A22" s="1"/>
      <c r="B22" s="18"/>
      <c r="C22" s="27"/>
    </row>
    <row r="23" spans="1:3" x14ac:dyDescent="0.4">
      <c r="A23" s="1"/>
      <c r="B23" s="18"/>
      <c r="C23" s="27"/>
    </row>
    <row r="24" spans="1:3" x14ac:dyDescent="0.4">
      <c r="A24" s="1"/>
      <c r="B24" s="18"/>
      <c r="C24" s="27"/>
    </row>
    <row r="25" spans="1:3" x14ac:dyDescent="0.4">
      <c r="C25" s="27"/>
    </row>
    <row r="26" spans="1:3" x14ac:dyDescent="0.4">
      <c r="C26" s="27"/>
    </row>
    <row r="27" spans="1:3" x14ac:dyDescent="0.4">
      <c r="C27" s="27"/>
    </row>
    <row r="28" spans="1:3" x14ac:dyDescent="0.4">
      <c r="C28" s="27"/>
    </row>
    <row r="29" spans="1:3" x14ac:dyDescent="0.4">
      <c r="A29" s="1"/>
      <c r="B29" s="18"/>
      <c r="C29" s="27"/>
    </row>
    <row r="30" spans="1:3" x14ac:dyDescent="0.4">
      <c r="A30" s="1"/>
      <c r="B30" s="18"/>
      <c r="C30" s="27"/>
    </row>
    <row r="31" spans="1:3" x14ac:dyDescent="0.4">
      <c r="A31" s="1"/>
      <c r="B31" s="18"/>
      <c r="C31" s="27"/>
    </row>
    <row r="32" spans="1:3" x14ac:dyDescent="0.4">
      <c r="C32" s="27"/>
    </row>
    <row r="33" spans="1:3" x14ac:dyDescent="0.4">
      <c r="C33" s="27"/>
    </row>
    <row r="34" spans="1:3" x14ac:dyDescent="0.4">
      <c r="C34" s="27"/>
    </row>
    <row r="35" spans="1:3" x14ac:dyDescent="0.4">
      <c r="B35" s="18"/>
      <c r="C35" s="27"/>
    </row>
    <row r="36" spans="1:3" x14ac:dyDescent="0.4">
      <c r="C36" s="27"/>
    </row>
    <row r="37" spans="1:3" x14ac:dyDescent="0.4">
      <c r="B37" s="18"/>
      <c r="C37" s="27"/>
    </row>
    <row r="38" spans="1:3" x14ac:dyDescent="0.4">
      <c r="B38" s="18"/>
      <c r="C38" s="27"/>
    </row>
    <row r="39" spans="1:3" x14ac:dyDescent="0.4">
      <c r="B39" s="18"/>
      <c r="C39" s="27"/>
    </row>
    <row r="40" spans="1:3" x14ac:dyDescent="0.4">
      <c r="C40" s="27"/>
    </row>
    <row r="41" spans="1:3" x14ac:dyDescent="0.4">
      <c r="C41" s="27"/>
    </row>
    <row r="42" spans="1:3" x14ac:dyDescent="0.4">
      <c r="A42" s="1"/>
      <c r="B42" s="18"/>
      <c r="C42" s="27"/>
    </row>
    <row r="43" spans="1:3" x14ac:dyDescent="0.4">
      <c r="A43" s="1"/>
      <c r="B43" s="18"/>
      <c r="C43" s="27"/>
    </row>
    <row r="44" spans="1:3" x14ac:dyDescent="0.4">
      <c r="C44" s="27"/>
    </row>
    <row r="46" spans="1:3" x14ac:dyDescent="0.4">
      <c r="A46" s="1"/>
      <c r="C46" s="27"/>
    </row>
    <row r="47" spans="1:3" x14ac:dyDescent="0.4">
      <c r="A47" s="1"/>
      <c r="C47" s="27"/>
    </row>
    <row r="48" spans="1:3" x14ac:dyDescent="0.4">
      <c r="A48" s="1"/>
      <c r="C48" s="27"/>
    </row>
    <row r="49" spans="1:3" x14ac:dyDescent="0.4">
      <c r="A49" s="1"/>
      <c r="C49" s="27"/>
    </row>
    <row r="50" spans="1:3" x14ac:dyDescent="0.4">
      <c r="A50" s="1"/>
      <c r="C50" s="27"/>
    </row>
    <row r="51" spans="1:3" x14ac:dyDescent="0.4">
      <c r="A51" s="1"/>
      <c r="C51" s="27"/>
    </row>
    <row r="52" spans="1:3" x14ac:dyDescent="0.4">
      <c r="A52" s="1"/>
      <c r="C52" s="27"/>
    </row>
    <row r="53" spans="1:3" x14ac:dyDescent="0.4">
      <c r="A53" s="1"/>
      <c r="C53" s="27"/>
    </row>
    <row r="54" spans="1:3" x14ac:dyDescent="0.4">
      <c r="A54" s="1"/>
      <c r="C54" s="27"/>
    </row>
    <row r="55" spans="1:3" x14ac:dyDescent="0.4">
      <c r="A55" s="1"/>
      <c r="C55" s="27"/>
    </row>
    <row r="56" spans="1:3" x14ac:dyDescent="0.4">
      <c r="A56" s="1"/>
      <c r="B56" s="18"/>
      <c r="C56" s="27"/>
    </row>
    <row r="57" spans="1:3" x14ac:dyDescent="0.4">
      <c r="A57" s="1"/>
      <c r="B57" s="18"/>
      <c r="C57" s="27"/>
    </row>
    <row r="58" spans="1:3" x14ac:dyDescent="0.4">
      <c r="A58" s="1"/>
      <c r="B58" s="18"/>
      <c r="C58" s="27"/>
    </row>
    <row r="59" spans="1:3" x14ac:dyDescent="0.4">
      <c r="A59" s="1"/>
      <c r="B59" s="18"/>
      <c r="C59" s="27"/>
    </row>
    <row r="60" spans="1:3" x14ac:dyDescent="0.4">
      <c r="A60" s="1"/>
      <c r="B60" s="18"/>
      <c r="C60" s="27"/>
    </row>
    <row r="61" spans="1:3" x14ac:dyDescent="0.4">
      <c r="A61" s="1"/>
      <c r="B61" s="18"/>
      <c r="C61" s="27"/>
    </row>
    <row r="62" spans="1:3" x14ac:dyDescent="0.4">
      <c r="A62" s="1"/>
      <c r="B62" s="18"/>
      <c r="C62" s="27"/>
    </row>
    <row r="63" spans="1:3" x14ac:dyDescent="0.4">
      <c r="A63" s="1"/>
      <c r="B63" s="18"/>
      <c r="C63" s="27"/>
    </row>
    <row r="64" spans="1:3" x14ac:dyDescent="0.4">
      <c r="A64" s="1"/>
      <c r="B64" s="18"/>
      <c r="C64" s="27"/>
    </row>
    <row r="65" spans="1:3" x14ac:dyDescent="0.4">
      <c r="A65" s="1"/>
      <c r="B65" s="18"/>
      <c r="C65" s="27"/>
    </row>
    <row r="66" spans="1:3" x14ac:dyDescent="0.4">
      <c r="A66" s="1"/>
      <c r="B66" s="18"/>
      <c r="C66" s="27"/>
    </row>
    <row r="67" spans="1:3" x14ac:dyDescent="0.4">
      <c r="A67" s="1"/>
      <c r="B67" s="18"/>
      <c r="C67" s="27"/>
    </row>
    <row r="68" spans="1:3" x14ac:dyDescent="0.4">
      <c r="A68" s="1"/>
      <c r="B68" s="18"/>
      <c r="C68" s="27"/>
    </row>
    <row r="69" spans="1:3" x14ac:dyDescent="0.4">
      <c r="A69" s="1"/>
      <c r="B69" s="18"/>
      <c r="C69" s="27"/>
    </row>
    <row r="70" spans="1:3" x14ac:dyDescent="0.4">
      <c r="A70" s="1"/>
      <c r="B70" s="18"/>
      <c r="C70" s="27"/>
    </row>
    <row r="71" spans="1:3" x14ac:dyDescent="0.4">
      <c r="A71" s="1"/>
      <c r="B71" s="18"/>
      <c r="C71" s="27"/>
    </row>
    <row r="72" spans="1:3" x14ac:dyDescent="0.4">
      <c r="A72" s="1"/>
      <c r="B72" s="18"/>
      <c r="C72" s="27"/>
    </row>
    <row r="73" spans="1:3" x14ac:dyDescent="0.4">
      <c r="A73" s="1"/>
      <c r="B73" s="18"/>
      <c r="C73" s="27"/>
    </row>
    <row r="74" spans="1:3" x14ac:dyDescent="0.4">
      <c r="A74" s="1"/>
      <c r="B74" s="18"/>
      <c r="C74" s="27"/>
    </row>
    <row r="76" spans="1:3" x14ac:dyDescent="0.4">
      <c r="C76" s="21"/>
    </row>
    <row r="81" spans="3:3" x14ac:dyDescent="0.4">
      <c r="C81" s="184"/>
    </row>
  </sheetData>
  <sheetProtection algorithmName="SHA-512" hashValue="Hz1JPEpn2Vlhe7mAxU5W49ImeSlhR/gW0npaUbpiBb4Xj2Buz4/Ys6fR2K61bacD+hpy56K1uAGiwK3GypKUgg==" saltValue="hXqY/twQ0vw2ZWGRD6jZ1g==" spinCount="100000" sheet="1" objects="1" scenarios="1"/>
  <sortState xmlns:xlrd2="http://schemas.microsoft.com/office/spreadsheetml/2017/richdata2" ref="A2:C13">
    <sortCondition ref="A2:A13"/>
  </sortState>
  <phoneticPr fontId="2" type="noConversion"/>
  <printOptions gridLines="1"/>
  <pageMargins left="0.7" right="0.7" top="0.75" bottom="0.75" header="0.3" footer="0.3"/>
  <pageSetup scale="74" fitToHeight="0" orientation="landscape" r:id="rId1"/>
  <headerFooter>
    <oddHeader>&amp;C&amp;"Arial,Bold"DWR WATER RESOURCES DEVELOPMENT GRANT APPLICATION - SPRING 2025
Revisions From Fall 2024 Application</oddHeader>
    <oddFooter>&amp;LRevised: 2/26/25&amp;C10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BBD1-6973-4B4C-9301-4ADC5CC1BAED}">
  <dimension ref="A1:Q47"/>
  <sheetViews>
    <sheetView zoomScaleNormal="100" workbookViewId="0">
      <selection activeCell="B20" sqref="B20"/>
    </sheetView>
  </sheetViews>
  <sheetFormatPr defaultRowHeight="12" customHeight="1" x14ac:dyDescent="0.4"/>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32" customWidth="1"/>
    <col min="17" max="17" width="9" style="259" customWidth="1"/>
  </cols>
  <sheetData>
    <row r="1" spans="1:17" ht="12" customHeight="1" x14ac:dyDescent="0.55000000000000004">
      <c r="A1" t="s">
        <v>327</v>
      </c>
      <c r="B1" s="65" t="s">
        <v>59</v>
      </c>
      <c r="C1" t="s">
        <v>328</v>
      </c>
      <c r="D1" s="57" t="s">
        <v>60</v>
      </c>
      <c r="F1" s="250" t="s">
        <v>329</v>
      </c>
      <c r="G1" s="250" t="s">
        <v>330</v>
      </c>
      <c r="H1" s="251" t="s">
        <v>51</v>
      </c>
      <c r="I1" s="250" t="s">
        <v>331</v>
      </c>
      <c r="J1" s="250" t="s">
        <v>332</v>
      </c>
      <c r="K1" s="250" t="s">
        <v>333</v>
      </c>
      <c r="L1" s="250" t="s">
        <v>334</v>
      </c>
      <c r="M1" s="250" t="s">
        <v>335</v>
      </c>
      <c r="N1" s="252"/>
      <c r="O1" s="252"/>
      <c r="P1" s="252"/>
      <c r="Q1" s="253"/>
    </row>
    <row r="2" spans="1:17" ht="12" customHeight="1" x14ac:dyDescent="0.55000000000000004">
      <c r="A2">
        <v>1</v>
      </c>
      <c r="B2" s="1" t="s">
        <v>336</v>
      </c>
      <c r="D2" s="57"/>
      <c r="F2" s="254"/>
      <c r="G2" s="254"/>
      <c r="H2" s="60"/>
      <c r="I2" s="254"/>
      <c r="J2" s="254"/>
      <c r="K2" s="254"/>
      <c r="L2" s="254"/>
      <c r="M2" s="254"/>
      <c r="N2" s="254"/>
      <c r="O2" s="254"/>
      <c r="P2" s="254"/>
      <c r="Q2" s="255"/>
    </row>
    <row r="3" spans="1:17" ht="12" customHeight="1" x14ac:dyDescent="0.55000000000000004">
      <c r="A3">
        <v>4</v>
      </c>
      <c r="B3" s="1" t="s">
        <v>347</v>
      </c>
      <c r="D3" s="256" t="s">
        <v>100</v>
      </c>
      <c r="F3" s="257">
        <v>1</v>
      </c>
      <c r="G3" s="258">
        <v>51</v>
      </c>
      <c r="H3" s="258" t="s">
        <v>337</v>
      </c>
      <c r="I3" s="258" t="s">
        <v>338</v>
      </c>
      <c r="J3" s="258" t="s">
        <v>213</v>
      </c>
      <c r="K3" s="258" t="s">
        <v>34</v>
      </c>
      <c r="L3" s="257" t="s">
        <v>339</v>
      </c>
    </row>
    <row r="4" spans="1:17" ht="12" customHeight="1" x14ac:dyDescent="0.55000000000000004">
      <c r="A4">
        <v>7</v>
      </c>
      <c r="B4" s="1" t="s">
        <v>449</v>
      </c>
      <c r="C4">
        <v>8</v>
      </c>
      <c r="D4" t="s">
        <v>37</v>
      </c>
      <c r="F4" s="257">
        <v>2</v>
      </c>
      <c r="G4" s="258">
        <v>55</v>
      </c>
      <c r="H4" s="258" t="s">
        <v>341</v>
      </c>
      <c r="I4" s="258" t="s">
        <v>342</v>
      </c>
      <c r="J4" s="258" t="s">
        <v>289</v>
      </c>
      <c r="K4" s="258" t="s">
        <v>34</v>
      </c>
      <c r="L4" s="257" t="s">
        <v>339</v>
      </c>
    </row>
    <row r="5" spans="1:17" ht="12" customHeight="1" x14ac:dyDescent="0.55000000000000004">
      <c r="A5">
        <v>6</v>
      </c>
      <c r="B5" s="1" t="s">
        <v>353</v>
      </c>
      <c r="C5">
        <v>9</v>
      </c>
      <c r="D5" t="s">
        <v>38</v>
      </c>
      <c r="F5" s="257">
        <v>3</v>
      </c>
      <c r="G5" s="258">
        <v>32</v>
      </c>
      <c r="H5" s="258" t="s">
        <v>344</v>
      </c>
      <c r="I5" s="258" t="s">
        <v>345</v>
      </c>
      <c r="J5" s="258" t="s">
        <v>346</v>
      </c>
      <c r="K5" s="258" t="s">
        <v>34</v>
      </c>
      <c r="L5" s="257" t="s">
        <v>339</v>
      </c>
    </row>
    <row r="6" spans="1:17" ht="12" customHeight="1" x14ac:dyDescent="0.55000000000000004">
      <c r="A6">
        <v>2</v>
      </c>
      <c r="B6" s="1" t="s">
        <v>340</v>
      </c>
      <c r="C6">
        <v>4</v>
      </c>
      <c r="D6" t="s">
        <v>34</v>
      </c>
      <c r="F6" s="257">
        <v>4</v>
      </c>
      <c r="G6" s="258">
        <v>37</v>
      </c>
      <c r="H6" s="258" t="s">
        <v>348</v>
      </c>
      <c r="I6" s="258" t="s">
        <v>349</v>
      </c>
      <c r="J6" s="258" t="s">
        <v>55</v>
      </c>
      <c r="K6" s="258" t="s">
        <v>34</v>
      </c>
      <c r="L6" s="257" t="s">
        <v>339</v>
      </c>
    </row>
    <row r="7" spans="1:17" ht="12" customHeight="1" x14ac:dyDescent="0.55000000000000004">
      <c r="A7">
        <v>5</v>
      </c>
      <c r="B7" s="1" t="s">
        <v>350</v>
      </c>
      <c r="C7">
        <v>6</v>
      </c>
      <c r="D7" t="s">
        <v>35</v>
      </c>
      <c r="F7" s="257">
        <v>5</v>
      </c>
      <c r="G7" s="258">
        <v>50</v>
      </c>
      <c r="H7" s="260" t="s">
        <v>351</v>
      </c>
      <c r="I7" s="260" t="s">
        <v>352</v>
      </c>
      <c r="J7" s="258" t="s">
        <v>290</v>
      </c>
      <c r="K7" s="258" t="s">
        <v>34</v>
      </c>
      <c r="L7" s="257" t="s">
        <v>339</v>
      </c>
    </row>
    <row r="8" spans="1:17" ht="12" customHeight="1" x14ac:dyDescent="0.55000000000000004">
      <c r="A8">
        <v>3</v>
      </c>
      <c r="B8" s="1" t="s">
        <v>343</v>
      </c>
      <c r="C8">
        <v>3</v>
      </c>
      <c r="D8" t="s">
        <v>33</v>
      </c>
      <c r="F8" s="257">
        <v>6</v>
      </c>
      <c r="G8" s="258">
        <v>57</v>
      </c>
      <c r="H8" s="258" t="s">
        <v>354</v>
      </c>
      <c r="I8" s="258" t="s">
        <v>355</v>
      </c>
      <c r="J8" s="258" t="s">
        <v>55</v>
      </c>
      <c r="K8" s="258" t="s">
        <v>34</v>
      </c>
      <c r="L8" s="257" t="s">
        <v>339</v>
      </c>
      <c r="N8" s="1"/>
      <c r="O8" s="179"/>
      <c r="P8" s="179"/>
    </row>
    <row r="9" spans="1:17" ht="12" customHeight="1" x14ac:dyDescent="0.55000000000000004">
      <c r="F9" s="257">
        <v>7</v>
      </c>
      <c r="G9" s="258">
        <v>12</v>
      </c>
      <c r="H9" s="258" t="s">
        <v>356</v>
      </c>
      <c r="I9" s="258" t="s">
        <v>357</v>
      </c>
      <c r="J9" s="258" t="s">
        <v>55</v>
      </c>
      <c r="K9" s="258" t="s">
        <v>34</v>
      </c>
      <c r="L9" s="257" t="s">
        <v>339</v>
      </c>
    </row>
    <row r="10" spans="1:17" ht="12" customHeight="1" x14ac:dyDescent="0.55000000000000004">
      <c r="B10" s="65" t="s">
        <v>358</v>
      </c>
      <c r="F10" s="257">
        <v>8</v>
      </c>
      <c r="G10" s="258">
        <v>35</v>
      </c>
      <c r="H10" s="258" t="s">
        <v>359</v>
      </c>
      <c r="I10" s="258" t="s">
        <v>360</v>
      </c>
      <c r="J10" s="258" t="s">
        <v>55</v>
      </c>
      <c r="K10" s="258" t="s">
        <v>34</v>
      </c>
      <c r="L10" s="257" t="s">
        <v>339</v>
      </c>
    </row>
    <row r="11" spans="1:17" ht="12" customHeight="1" x14ac:dyDescent="0.55000000000000004">
      <c r="B11" s="1" t="s">
        <v>194</v>
      </c>
      <c r="F11" s="257">
        <v>9</v>
      </c>
      <c r="G11" s="258">
        <v>13</v>
      </c>
      <c r="H11" s="258" t="s">
        <v>361</v>
      </c>
      <c r="I11" s="258" t="s">
        <v>362</v>
      </c>
      <c r="J11" s="258" t="s">
        <v>363</v>
      </c>
      <c r="K11" s="258" t="s">
        <v>33</v>
      </c>
      <c r="L11" s="257" t="s">
        <v>364</v>
      </c>
    </row>
    <row r="12" spans="1:17" ht="12" customHeight="1" x14ac:dyDescent="0.55000000000000004">
      <c r="B12" t="s">
        <v>94</v>
      </c>
      <c r="D12" s="1"/>
      <c r="F12" s="257">
        <v>10</v>
      </c>
      <c r="G12" s="258">
        <v>40</v>
      </c>
      <c r="H12" s="258" t="s">
        <v>365</v>
      </c>
      <c r="I12" s="258" t="s">
        <v>366</v>
      </c>
      <c r="J12" s="258" t="s">
        <v>367</v>
      </c>
      <c r="K12" s="258" t="s">
        <v>33</v>
      </c>
      <c r="L12" s="257" t="s">
        <v>364</v>
      </c>
      <c r="N12" s="1"/>
      <c r="O12" s="179"/>
      <c r="P12" s="179"/>
    </row>
    <row r="13" spans="1:17" ht="12" customHeight="1" x14ac:dyDescent="0.55000000000000004">
      <c r="B13" t="s">
        <v>25</v>
      </c>
      <c r="F13" s="257">
        <v>11</v>
      </c>
      <c r="G13" s="258">
        <v>41</v>
      </c>
      <c r="H13" s="258" t="s">
        <v>368</v>
      </c>
      <c r="I13" s="258" t="s">
        <v>369</v>
      </c>
      <c r="J13" s="258" t="s">
        <v>370</v>
      </c>
      <c r="K13" s="258" t="s">
        <v>35</v>
      </c>
      <c r="L13" s="257" t="s">
        <v>371</v>
      </c>
      <c r="N13" s="1"/>
    </row>
    <row r="14" spans="1:17" ht="12" customHeight="1" x14ac:dyDescent="0.55000000000000004">
      <c r="B14" t="s">
        <v>372</v>
      </c>
      <c r="D14" s="1"/>
      <c r="F14" s="257">
        <v>12</v>
      </c>
      <c r="G14" s="258">
        <v>46</v>
      </c>
      <c r="H14" s="258" t="s">
        <v>373</v>
      </c>
      <c r="I14" s="258" t="s">
        <v>374</v>
      </c>
      <c r="J14" s="258" t="s">
        <v>367</v>
      </c>
      <c r="K14" s="258" t="s">
        <v>35</v>
      </c>
      <c r="L14" s="257" t="s">
        <v>371</v>
      </c>
      <c r="N14" s="1"/>
      <c r="O14" s="179"/>
      <c r="P14" s="179"/>
    </row>
    <row r="15" spans="1:17" ht="12" customHeight="1" x14ac:dyDescent="0.55000000000000004">
      <c r="F15" s="257">
        <v>13</v>
      </c>
      <c r="G15" s="258">
        <v>49</v>
      </c>
      <c r="H15" s="258" t="s">
        <v>375</v>
      </c>
      <c r="I15" s="258" t="s">
        <v>376</v>
      </c>
      <c r="J15" s="258" t="s">
        <v>377</v>
      </c>
      <c r="K15" s="258" t="s">
        <v>35</v>
      </c>
      <c r="L15" s="257" t="s">
        <v>371</v>
      </c>
      <c r="P15" s="179"/>
    </row>
    <row r="16" spans="1:17" ht="12" customHeight="1" x14ac:dyDescent="0.55000000000000004">
      <c r="F16" s="257">
        <v>14</v>
      </c>
      <c r="G16" s="258">
        <v>58</v>
      </c>
      <c r="H16" s="258" t="s">
        <v>378</v>
      </c>
      <c r="I16" s="258" t="s">
        <v>379</v>
      </c>
      <c r="J16" s="258" t="s">
        <v>380</v>
      </c>
      <c r="K16" s="258" t="s">
        <v>35</v>
      </c>
      <c r="L16" s="257" t="s">
        <v>371</v>
      </c>
      <c r="O16" s="179"/>
      <c r="P16" s="179"/>
      <c r="Q16" s="261"/>
    </row>
    <row r="17" spans="4:17" ht="12" customHeight="1" x14ac:dyDescent="0.55000000000000004">
      <c r="F17" s="257">
        <v>15</v>
      </c>
      <c r="G17" s="258">
        <v>14</v>
      </c>
      <c r="H17" s="258" t="s">
        <v>381</v>
      </c>
      <c r="I17" s="258" t="s">
        <v>382</v>
      </c>
      <c r="J17" s="258" t="s">
        <v>53</v>
      </c>
      <c r="K17" s="258" t="s">
        <v>35</v>
      </c>
      <c r="L17" s="257" t="s">
        <v>371</v>
      </c>
    </row>
    <row r="18" spans="4:17" ht="12" customHeight="1" x14ac:dyDescent="0.55000000000000004">
      <c r="F18" s="257">
        <v>16</v>
      </c>
      <c r="G18" s="258">
        <v>21</v>
      </c>
      <c r="H18" s="258" t="s">
        <v>383</v>
      </c>
      <c r="I18" s="258" t="s">
        <v>367</v>
      </c>
      <c r="J18" s="258" t="s">
        <v>213</v>
      </c>
      <c r="K18" s="258" t="s">
        <v>37</v>
      </c>
      <c r="L18" s="257" t="s">
        <v>384</v>
      </c>
    </row>
    <row r="19" spans="4:17" ht="12" customHeight="1" x14ac:dyDescent="0.55000000000000004">
      <c r="F19" s="257">
        <v>17</v>
      </c>
      <c r="G19" s="258">
        <v>26</v>
      </c>
      <c r="H19" s="258" t="s">
        <v>385</v>
      </c>
      <c r="I19" s="258" t="s">
        <v>367</v>
      </c>
      <c r="J19" s="258" t="s">
        <v>55</v>
      </c>
      <c r="K19" s="258" t="s">
        <v>37</v>
      </c>
      <c r="L19" s="257" t="s">
        <v>384</v>
      </c>
      <c r="N19" s="1"/>
      <c r="O19" s="179"/>
      <c r="P19" s="179"/>
    </row>
    <row r="20" spans="4:17" ht="12" customHeight="1" x14ac:dyDescent="0.55000000000000004">
      <c r="F20" s="257">
        <v>18</v>
      </c>
      <c r="G20" s="258">
        <v>54</v>
      </c>
      <c r="H20" s="260" t="s">
        <v>386</v>
      </c>
      <c r="I20" s="260" t="s">
        <v>367</v>
      </c>
      <c r="J20" s="258" t="s">
        <v>367</v>
      </c>
      <c r="K20" s="258" t="s">
        <v>37</v>
      </c>
      <c r="L20" s="257" t="s">
        <v>387</v>
      </c>
    </row>
    <row r="21" spans="4:17" ht="12" customHeight="1" x14ac:dyDescent="0.55000000000000004">
      <c r="D21" s="65" t="s">
        <v>388</v>
      </c>
      <c r="F21" s="257">
        <v>19</v>
      </c>
      <c r="G21" s="258">
        <v>20</v>
      </c>
      <c r="H21" s="258" t="s">
        <v>389</v>
      </c>
      <c r="I21" s="258" t="s">
        <v>390</v>
      </c>
      <c r="J21" s="258" t="s">
        <v>391</v>
      </c>
      <c r="K21" s="258" t="s">
        <v>37</v>
      </c>
      <c r="L21" s="257" t="s">
        <v>392</v>
      </c>
      <c r="M21" s="64"/>
      <c r="N21" s="64"/>
      <c r="P21" s="262"/>
      <c r="Q21" s="263"/>
    </row>
    <row r="22" spans="4:17" ht="12" customHeight="1" x14ac:dyDescent="0.55000000000000004">
      <c r="D22" s="1" t="s">
        <v>393</v>
      </c>
      <c r="F22" s="264">
        <v>20</v>
      </c>
      <c r="G22" s="265">
        <v>29</v>
      </c>
      <c r="H22" s="1" t="s">
        <v>394</v>
      </c>
      <c r="I22" s="1" t="s">
        <v>395</v>
      </c>
      <c r="J22" s="258" t="s">
        <v>391</v>
      </c>
      <c r="K22" s="258" t="s">
        <v>37</v>
      </c>
      <c r="L22" s="257" t="s">
        <v>392</v>
      </c>
    </row>
    <row r="23" spans="4:17" ht="12" customHeight="1" x14ac:dyDescent="0.55000000000000004">
      <c r="D23" s="1" t="s">
        <v>396</v>
      </c>
      <c r="F23" s="264"/>
      <c r="G23" s="265"/>
      <c r="H23" s="266"/>
      <c r="I23" s="266"/>
      <c r="J23" s="258"/>
      <c r="K23" s="258"/>
      <c r="L23" s="257"/>
    </row>
    <row r="24" spans="4:17" ht="12" customHeight="1" x14ac:dyDescent="0.4">
      <c r="D24" s="1" t="s">
        <v>397</v>
      </c>
      <c r="F24" s="1"/>
      <c r="G24" s="1"/>
      <c r="H24" s="1"/>
      <c r="I24" s="1"/>
      <c r="J24" s="1"/>
      <c r="K24" s="1"/>
      <c r="L24" s="1"/>
      <c r="N24" s="1"/>
      <c r="P24" s="179"/>
    </row>
    <row r="25" spans="4:17" ht="12" customHeight="1" x14ac:dyDescent="0.55000000000000004">
      <c r="D25" s="1" t="s">
        <v>398</v>
      </c>
      <c r="F25" s="250" t="s">
        <v>329</v>
      </c>
      <c r="G25" s="250" t="s">
        <v>330</v>
      </c>
      <c r="H25" s="251" t="s">
        <v>426</v>
      </c>
      <c r="I25" s="250" t="s">
        <v>331</v>
      </c>
      <c r="J25" s="250" t="s">
        <v>332</v>
      </c>
      <c r="K25" s="250" t="s">
        <v>333</v>
      </c>
      <c r="L25" s="250" t="s">
        <v>334</v>
      </c>
      <c r="M25" s="250" t="s">
        <v>335</v>
      </c>
    </row>
    <row r="26" spans="4:17" ht="12" customHeight="1" x14ac:dyDescent="0.4">
      <c r="D26" s="1" t="s">
        <v>399</v>
      </c>
      <c r="F26" s="1"/>
      <c r="G26" s="1"/>
      <c r="I26" s="1"/>
      <c r="J26" s="1"/>
      <c r="K26" s="1"/>
      <c r="L26" s="1"/>
    </row>
    <row r="27" spans="4:17" ht="12" customHeight="1" x14ac:dyDescent="0.4">
      <c r="D27" s="1" t="s">
        <v>400</v>
      </c>
      <c r="F27" s="1"/>
      <c r="G27" s="1"/>
      <c r="H27" s="1" t="s">
        <v>427</v>
      </c>
      <c r="I27" s="1"/>
      <c r="J27" s="1"/>
      <c r="K27" s="1"/>
      <c r="L27" s="1"/>
    </row>
    <row r="28" spans="4:17" ht="12" customHeight="1" x14ac:dyDescent="0.4">
      <c r="D28" s="1" t="s">
        <v>401</v>
      </c>
      <c r="F28" s="1"/>
      <c r="G28" s="1"/>
      <c r="H28" s="1" t="s">
        <v>428</v>
      </c>
      <c r="I28" s="1"/>
      <c r="J28" s="1"/>
      <c r="K28" s="1"/>
      <c r="L28" s="1"/>
    </row>
    <row r="29" spans="4:17" ht="12" customHeight="1" x14ac:dyDescent="0.4">
      <c r="D29" s="1" t="s">
        <v>402</v>
      </c>
      <c r="F29" s="1"/>
      <c r="G29" s="1"/>
      <c r="H29" s="1" t="s">
        <v>429</v>
      </c>
      <c r="I29" s="1"/>
      <c r="J29" s="1"/>
      <c r="K29" s="1"/>
      <c r="L29" s="1"/>
    </row>
    <row r="30" spans="4:17" ht="12" customHeight="1" x14ac:dyDescent="0.4">
      <c r="D30" s="1" t="s">
        <v>403</v>
      </c>
      <c r="F30" s="1"/>
      <c r="G30" s="1"/>
      <c r="H30" s="1" t="s">
        <v>430</v>
      </c>
      <c r="I30" s="1"/>
      <c r="J30" s="1"/>
      <c r="K30" s="1"/>
      <c r="L30" s="1"/>
    </row>
    <row r="31" spans="4:17" ht="12" customHeight="1" x14ac:dyDescent="0.4">
      <c r="D31" s="1" t="s">
        <v>404</v>
      </c>
      <c r="F31" s="1"/>
      <c r="G31" s="1"/>
      <c r="H31" s="1" t="s">
        <v>431</v>
      </c>
      <c r="I31" s="1"/>
      <c r="J31" s="1"/>
      <c r="K31" s="1"/>
      <c r="L31" s="1"/>
    </row>
    <row r="32" spans="4:17" ht="12" customHeight="1" x14ac:dyDescent="0.4">
      <c r="D32" s="1" t="s">
        <v>405</v>
      </c>
      <c r="F32" s="1"/>
      <c r="G32" s="1"/>
      <c r="H32" s="1" t="s">
        <v>432</v>
      </c>
      <c r="I32" s="1"/>
      <c r="J32" s="1"/>
      <c r="K32" s="1"/>
      <c r="L32" s="1"/>
    </row>
    <row r="33" spans="4:16" ht="12" customHeight="1" x14ac:dyDescent="0.4">
      <c r="D33" s="1" t="s">
        <v>406</v>
      </c>
      <c r="F33" s="1"/>
      <c r="G33" s="1"/>
      <c r="H33" s="1" t="s">
        <v>433</v>
      </c>
      <c r="I33" s="1"/>
      <c r="J33" s="1"/>
      <c r="K33" s="1"/>
      <c r="L33" s="1"/>
    </row>
    <row r="34" spans="4:16" ht="12" customHeight="1" x14ac:dyDescent="0.4">
      <c r="D34" s="1" t="s">
        <v>407</v>
      </c>
      <c r="F34" s="1"/>
      <c r="G34" s="1"/>
      <c r="H34" s="1" t="s">
        <v>434</v>
      </c>
      <c r="I34" s="1"/>
      <c r="J34" s="1"/>
      <c r="K34" s="1"/>
      <c r="L34" s="1"/>
    </row>
    <row r="35" spans="4:16" ht="12" customHeight="1" x14ac:dyDescent="0.4">
      <c r="D35" s="1"/>
      <c r="F35" s="1"/>
      <c r="G35" s="1"/>
      <c r="H35" s="1" t="s">
        <v>435</v>
      </c>
      <c r="I35" s="1"/>
      <c r="J35" s="1"/>
      <c r="K35" s="1"/>
      <c r="L35" s="1"/>
    </row>
    <row r="36" spans="4:16" ht="12" customHeight="1" x14ac:dyDescent="0.4">
      <c r="D36" s="65" t="s">
        <v>408</v>
      </c>
      <c r="F36" s="1"/>
      <c r="G36" s="1"/>
      <c r="H36" s="1" t="s">
        <v>436</v>
      </c>
      <c r="I36" s="1"/>
      <c r="J36" s="1"/>
      <c r="K36" s="1"/>
      <c r="L36" s="1"/>
    </row>
    <row r="37" spans="4:16" ht="12" customHeight="1" x14ac:dyDescent="0.4">
      <c r="D37" s="1" t="s">
        <v>409</v>
      </c>
      <c r="F37" s="1"/>
      <c r="G37" s="1"/>
      <c r="H37" s="1" t="s">
        <v>437</v>
      </c>
      <c r="I37" s="1"/>
      <c r="J37" s="1"/>
      <c r="K37" s="1"/>
      <c r="L37" s="1"/>
    </row>
    <row r="38" spans="4:16" ht="12" customHeight="1" x14ac:dyDescent="0.4">
      <c r="D38" s="1" t="s">
        <v>410</v>
      </c>
      <c r="F38" s="1"/>
      <c r="G38" s="1"/>
      <c r="H38" s="1" t="s">
        <v>34</v>
      </c>
      <c r="I38" s="1"/>
      <c r="J38" s="1"/>
      <c r="K38" s="1"/>
      <c r="L38" s="1"/>
    </row>
    <row r="39" spans="4:16" ht="12" customHeight="1" x14ac:dyDescent="0.4">
      <c r="D39" s="1" t="s">
        <v>411</v>
      </c>
      <c r="F39" s="1"/>
      <c r="G39" s="1"/>
      <c r="H39" s="1" t="s">
        <v>438</v>
      </c>
      <c r="I39" s="1"/>
      <c r="J39" s="1"/>
      <c r="K39" s="1"/>
      <c r="L39" s="1"/>
      <c r="N39" s="1"/>
      <c r="O39" s="179"/>
      <c r="P39" s="179"/>
    </row>
    <row r="40" spans="4:16" ht="12" customHeight="1" x14ac:dyDescent="0.4">
      <c r="D40" s="1" t="s">
        <v>412</v>
      </c>
      <c r="F40" s="1"/>
      <c r="G40" s="1"/>
      <c r="H40" s="1" t="s">
        <v>439</v>
      </c>
      <c r="I40" s="1"/>
      <c r="J40" s="1"/>
      <c r="K40" s="1"/>
      <c r="L40" s="1"/>
      <c r="N40" s="1"/>
      <c r="P40" s="179"/>
    </row>
    <row r="41" spans="4:16" ht="12" customHeight="1" x14ac:dyDescent="0.4">
      <c r="H41" s="1" t="s">
        <v>440</v>
      </c>
      <c r="N41" s="1"/>
      <c r="P41" s="179"/>
    </row>
    <row r="42" spans="4:16" ht="12" customHeight="1" x14ac:dyDescent="0.4">
      <c r="P42" s="179"/>
    </row>
    <row r="43" spans="4:16" ht="12" customHeight="1" x14ac:dyDescent="0.55000000000000004">
      <c r="F43" s="250" t="s">
        <v>329</v>
      </c>
      <c r="G43" s="250" t="s">
        <v>330</v>
      </c>
      <c r="H43" s="251" t="s">
        <v>443</v>
      </c>
      <c r="P43" s="179"/>
    </row>
    <row r="44" spans="4:16" ht="12" customHeight="1" x14ac:dyDescent="0.4">
      <c r="H44" s="1" t="s">
        <v>444</v>
      </c>
      <c r="P44" s="179"/>
    </row>
    <row r="45" spans="4:16" ht="12" customHeight="1" x14ac:dyDescent="0.4">
      <c r="H45" s="1" t="s">
        <v>441</v>
      </c>
    </row>
    <row r="46" spans="4:16" ht="12" customHeight="1" x14ac:dyDescent="0.55000000000000004">
      <c r="H46" s="1" t="s">
        <v>442</v>
      </c>
      <c r="N46" s="267"/>
      <c r="P46" s="179"/>
    </row>
    <row r="47" spans="4:16" ht="12" customHeight="1" x14ac:dyDescent="0.55000000000000004">
      <c r="N47" s="267"/>
      <c r="P47" s="179"/>
    </row>
  </sheetData>
  <sortState xmlns:xlrd2="http://schemas.microsoft.com/office/spreadsheetml/2017/richdata2" ref="A2:B8">
    <sortCondition ref="B2:B8"/>
  </sortState>
  <pageMargins left="0.7" right="0.7" top="0.75" bottom="0.75" header="0.3" footer="0.3"/>
  <pageSetup orientation="portrait" horizontalDpi="1200" verticalDpi="1200" r:id="rId1"/>
  <headerFooter>
    <oddFooter>&amp;LRevised: 8/30/24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zoomScale="85" zoomScaleNormal="85" workbookViewId="0">
      <selection activeCell="A4" sqref="A4"/>
    </sheetView>
  </sheetViews>
  <sheetFormatPr defaultRowHeight="12.3" x14ac:dyDescent="0.4"/>
  <cols>
    <col min="1" max="1" width="13.88671875" customWidth="1"/>
    <col min="2" max="2" width="69" customWidth="1"/>
    <col min="3" max="3" width="30.6640625" customWidth="1"/>
    <col min="5" max="5" width="17.109375" customWidth="1"/>
    <col min="6" max="6" width="102.33203125" customWidth="1"/>
  </cols>
  <sheetData>
    <row r="1" spans="1:6" ht="12.6" thickTop="1" x14ac:dyDescent="0.4">
      <c r="A1" s="191"/>
      <c r="B1" s="112" t="s">
        <v>121</v>
      </c>
      <c r="C1" s="113"/>
      <c r="E1" s="191"/>
      <c r="F1" s="113" t="s">
        <v>127</v>
      </c>
    </row>
    <row r="2" spans="1:6" x14ac:dyDescent="0.4">
      <c r="A2" s="192"/>
      <c r="C2" s="114"/>
      <c r="E2" s="192"/>
      <c r="F2" s="114"/>
    </row>
    <row r="3" spans="1:6" x14ac:dyDescent="0.4">
      <c r="A3" s="193" t="s">
        <v>117</v>
      </c>
      <c r="B3" s="60" t="s">
        <v>120</v>
      </c>
      <c r="C3" s="115" t="s">
        <v>144</v>
      </c>
      <c r="E3" s="194" t="s">
        <v>137</v>
      </c>
      <c r="F3" s="114" t="s">
        <v>143</v>
      </c>
    </row>
    <row r="4" spans="1:6" x14ac:dyDescent="0.4">
      <c r="A4" s="192"/>
      <c r="B4" s="1" t="s">
        <v>238</v>
      </c>
      <c r="C4" s="114" t="s">
        <v>118</v>
      </c>
      <c r="E4" s="194" t="s">
        <v>137</v>
      </c>
      <c r="F4" s="114" t="s">
        <v>148</v>
      </c>
    </row>
    <row r="5" spans="1:6" x14ac:dyDescent="0.4">
      <c r="A5" s="192"/>
      <c r="B5" s="1" t="s">
        <v>228</v>
      </c>
      <c r="C5" s="116" t="s">
        <v>119</v>
      </c>
      <c r="E5" s="195" t="s">
        <v>138</v>
      </c>
      <c r="F5" s="116" t="s">
        <v>241</v>
      </c>
    </row>
    <row r="6" spans="1:6" x14ac:dyDescent="0.4">
      <c r="A6" s="192"/>
      <c r="B6" s="1" t="s">
        <v>169</v>
      </c>
      <c r="C6" s="116" t="s">
        <v>125</v>
      </c>
      <c r="E6" s="195" t="s">
        <v>138</v>
      </c>
      <c r="F6" s="116" t="s">
        <v>229</v>
      </c>
    </row>
    <row r="7" spans="1:6" x14ac:dyDescent="0.4">
      <c r="A7" s="192"/>
      <c r="B7" s="1" t="s">
        <v>244</v>
      </c>
      <c r="C7" s="116" t="s">
        <v>125</v>
      </c>
      <c r="E7" s="192" t="s">
        <v>138</v>
      </c>
      <c r="F7" s="116" t="s">
        <v>165</v>
      </c>
    </row>
    <row r="8" spans="1:6" x14ac:dyDescent="0.4">
      <c r="A8" s="192"/>
      <c r="B8" s="1" t="s">
        <v>270</v>
      </c>
      <c r="C8" s="116" t="s">
        <v>125</v>
      </c>
      <c r="E8" s="192"/>
      <c r="F8" s="241"/>
    </row>
    <row r="9" spans="1:6" ht="14.7" thickBot="1" x14ac:dyDescent="0.6">
      <c r="A9" s="242"/>
      <c r="B9" s="240" t="s">
        <v>291</v>
      </c>
      <c r="C9" s="241" t="s">
        <v>293</v>
      </c>
      <c r="E9" s="196"/>
      <c r="F9" s="121" t="s">
        <v>135</v>
      </c>
    </row>
    <row r="10" spans="1:6" ht="12.6" thickTop="1" x14ac:dyDescent="0.4">
      <c r="A10" s="192"/>
      <c r="B10" s="1" t="s">
        <v>225</v>
      </c>
      <c r="C10" s="116" t="s">
        <v>125</v>
      </c>
    </row>
    <row r="11" spans="1:6" x14ac:dyDescent="0.4">
      <c r="A11" s="192"/>
      <c r="B11" s="1" t="s">
        <v>445</v>
      </c>
      <c r="C11" s="116" t="s">
        <v>125</v>
      </c>
    </row>
    <row r="12" spans="1:6" x14ac:dyDescent="0.4">
      <c r="A12" s="192"/>
      <c r="B12" s="1" t="s">
        <v>175</v>
      </c>
      <c r="C12" s="116" t="s">
        <v>125</v>
      </c>
    </row>
    <row r="13" spans="1:6" x14ac:dyDescent="0.4">
      <c r="A13" s="192"/>
      <c r="B13" s="1" t="s">
        <v>142</v>
      </c>
      <c r="C13" s="116" t="s">
        <v>125</v>
      </c>
    </row>
    <row r="14" spans="1:6" x14ac:dyDescent="0.4">
      <c r="A14" s="192"/>
      <c r="C14" s="116"/>
    </row>
    <row r="15" spans="1:6" x14ac:dyDescent="0.4">
      <c r="A15" s="192"/>
      <c r="B15" s="60" t="s">
        <v>126</v>
      </c>
      <c r="C15" s="114"/>
    </row>
    <row r="16" spans="1:6" x14ac:dyDescent="0.4">
      <c r="A16" s="192"/>
      <c r="B16" s="1" t="s">
        <v>187</v>
      </c>
      <c r="C16" s="116" t="s">
        <v>125</v>
      </c>
    </row>
    <row r="17" spans="1:3" x14ac:dyDescent="0.4">
      <c r="A17" s="192"/>
      <c r="B17" s="1" t="s">
        <v>160</v>
      </c>
      <c r="C17" s="116" t="s">
        <v>125</v>
      </c>
    </row>
    <row r="18" spans="1:3" x14ac:dyDescent="0.4">
      <c r="A18" s="192"/>
      <c r="B18" s="1" t="s">
        <v>122</v>
      </c>
      <c r="C18" s="116" t="s">
        <v>123</v>
      </c>
    </row>
    <row r="19" spans="1:3" ht="14.7" thickBot="1" x14ac:dyDescent="0.6">
      <c r="A19" s="196"/>
      <c r="B19" s="117" t="s">
        <v>134</v>
      </c>
      <c r="C19" s="118"/>
    </row>
    <row r="20" spans="1:3" ht="12.6" thickTop="1" x14ac:dyDescent="0.4"/>
    <row r="21" spans="1:3" ht="12.6" thickBot="1" x14ac:dyDescent="0.45"/>
    <row r="22" spans="1:3" ht="12.6" thickTop="1" x14ac:dyDescent="0.4">
      <c r="A22" s="191"/>
      <c r="B22" s="112" t="s">
        <v>124</v>
      </c>
      <c r="C22" s="119"/>
    </row>
    <row r="23" spans="1:3" x14ac:dyDescent="0.4">
      <c r="A23" s="192"/>
      <c r="C23" s="114"/>
    </row>
    <row r="24" spans="1:3" x14ac:dyDescent="0.4">
      <c r="A24" s="193" t="s">
        <v>117</v>
      </c>
      <c r="B24" s="60" t="s">
        <v>120</v>
      </c>
      <c r="C24" s="115" t="s">
        <v>144</v>
      </c>
    </row>
    <row r="25" spans="1:3" x14ac:dyDescent="0.4">
      <c r="A25" s="192"/>
      <c r="B25" s="1" t="s">
        <v>238</v>
      </c>
      <c r="C25" s="114" t="s">
        <v>118</v>
      </c>
    </row>
    <row r="26" spans="1:3" x14ac:dyDescent="0.4">
      <c r="A26" s="192"/>
      <c r="B26" s="1" t="s">
        <v>239</v>
      </c>
      <c r="C26" s="116" t="s">
        <v>119</v>
      </c>
    </row>
    <row r="27" spans="1:3" x14ac:dyDescent="0.4">
      <c r="A27" s="192"/>
      <c r="B27" s="1" t="s">
        <v>240</v>
      </c>
      <c r="C27" s="116" t="s">
        <v>119</v>
      </c>
    </row>
    <row r="28" spans="1:3" x14ac:dyDescent="0.4">
      <c r="A28" s="192"/>
      <c r="B28" s="1" t="s">
        <v>273</v>
      </c>
      <c r="C28" s="116" t="s">
        <v>125</v>
      </c>
    </row>
    <row r="29" spans="1:3" x14ac:dyDescent="0.4">
      <c r="A29" s="192"/>
      <c r="B29" s="1" t="s">
        <v>174</v>
      </c>
      <c r="C29" s="116" t="s">
        <v>125</v>
      </c>
    </row>
    <row r="30" spans="1:3" x14ac:dyDescent="0.4">
      <c r="A30" s="192"/>
      <c r="B30" s="1" t="s">
        <v>274</v>
      </c>
      <c r="C30" s="116" t="s">
        <v>125</v>
      </c>
    </row>
    <row r="31" spans="1:3" x14ac:dyDescent="0.4">
      <c r="A31" s="192"/>
      <c r="B31" s="1" t="s">
        <v>271</v>
      </c>
      <c r="C31" s="116" t="s">
        <v>125</v>
      </c>
    </row>
    <row r="32" spans="1:3" x14ac:dyDescent="0.4">
      <c r="A32" s="192"/>
      <c r="B32" s="1" t="s">
        <v>272</v>
      </c>
      <c r="C32" s="116" t="s">
        <v>125</v>
      </c>
    </row>
    <row r="33" spans="1:3" x14ac:dyDescent="0.4">
      <c r="A33" s="192"/>
      <c r="B33" s="1" t="s">
        <v>192</v>
      </c>
      <c r="C33" s="116" t="s">
        <v>125</v>
      </c>
    </row>
    <row r="34" spans="1:3" x14ac:dyDescent="0.4">
      <c r="A34" s="192"/>
      <c r="B34" s="1" t="s">
        <v>275</v>
      </c>
      <c r="C34" s="116" t="s">
        <v>118</v>
      </c>
    </row>
    <row r="35" spans="1:3" ht="12.6" x14ac:dyDescent="0.4">
      <c r="A35" s="242"/>
      <c r="B35" s="240" t="s">
        <v>291</v>
      </c>
      <c r="C35" s="241" t="s">
        <v>293</v>
      </c>
    </row>
    <row r="36" spans="1:3" x14ac:dyDescent="0.4">
      <c r="A36" s="192"/>
      <c r="B36" s="1"/>
      <c r="C36" s="116"/>
    </row>
    <row r="37" spans="1:3" ht="14.7" thickBot="1" x14ac:dyDescent="0.6">
      <c r="A37" s="196"/>
      <c r="B37" s="117" t="s">
        <v>134</v>
      </c>
      <c r="C37" s="120"/>
    </row>
    <row r="38" spans="1:3" ht="12.6" thickTop="1" x14ac:dyDescent="0.4"/>
    <row r="50" spans="2:2" x14ac:dyDescent="0.4"/>
  </sheetData>
  <sheetProtection algorithmName="SHA-512" hashValue="tyOlUVEStao4qWUw50RmNyyf78ae+LYbf4PrX/tg9nDybd4RlGBO6PwY2ccUjx9rKx6njSfaTp+9MSnEZzdlTQ==" saltValue="Fo1oSgCs7r1d663Zq8n2uw==" spinCount="100000" sheet="1" objects="1" scenarios="1"/>
  <printOptions gridLines="1"/>
  <pageMargins left="0.7" right="0.7" top="0.75" bottom="0.75" header="0.3" footer="0.3"/>
  <pageSetup scale="50" orientation="landscape" r:id="rId1"/>
  <headerFooter>
    <oddHeader>&amp;C&amp;"Arial,Bold"DWR WATER RESOURCES DEVELOPMENT GRANT APPLICATION - SPRING 2025
Checklist &amp; Certifications</oddHeader>
    <oddFooter>&amp;LRevised: 2/26/25&amp;C2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411480</xdr:colOff>
                    <xdr:row>33</xdr:row>
                    <xdr:rowOff>22860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17"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8"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9"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0"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1" name="Check Box 56">
              <controlPr defaultSize="0" autoFill="0" autoLine="0" autoPict="0">
                <anchor moveWithCells="1">
                  <from>
                    <xdr:col>4</xdr:col>
                    <xdr:colOff>251460</xdr:colOff>
                    <xdr:row>6</xdr:row>
                    <xdr:rowOff>7620</xdr:rowOff>
                  </from>
                  <to>
                    <xdr:col>4</xdr:col>
                    <xdr:colOff>499110</xdr:colOff>
                    <xdr:row>6</xdr:row>
                    <xdr:rowOff>144780</xdr:rowOff>
                  </to>
                </anchor>
              </controlPr>
            </control>
          </mc:Choice>
        </mc:AlternateContent>
        <mc:AlternateContent xmlns:mc="http://schemas.openxmlformats.org/markup-compatibility/2006">
          <mc:Choice Requires="x14">
            <control shapeId="31803" r:id="rId22"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3"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4"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25"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26"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5" r:id="rId27" name="Check Box 71">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814" r:id="rId2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78" r:id="rId29"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0" name="Check Box 76">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mc:AlternateContent xmlns:mc="http://schemas.openxmlformats.org/markup-compatibility/2006">
          <mc:Choice Requires="x14">
            <control shapeId="31792" r:id="rId31" name="Check Box 48">
              <controlPr defaultSize="0" autoFill="0" autoLine="0" autoPict="0">
                <anchor moveWithCells="1">
                  <from>
                    <xdr:col>0</xdr:col>
                    <xdr:colOff>411480</xdr:colOff>
                    <xdr:row>17</xdr:row>
                    <xdr:rowOff>22860</xdr:rowOff>
                  </from>
                  <to>
                    <xdr:col>0</xdr:col>
                    <xdr:colOff>693420</xdr:colOff>
                    <xdr:row>17</xdr:row>
                    <xdr:rowOff>152400</xdr:rowOff>
                  </to>
                </anchor>
              </controlPr>
            </control>
          </mc:Choice>
        </mc:AlternateContent>
        <mc:AlternateContent xmlns:mc="http://schemas.openxmlformats.org/markup-compatibility/2006">
          <mc:Choice Requires="x14">
            <control shapeId="31807" r:id="rId32"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34"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35" name="Check Box 46">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17" r:id="rId36" name="Check Box 73">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02" r:id="rId37" name="Check Box 58">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806" r:id="rId38" name="Check Box 62">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791" r:id="rId39"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mc:AlternateContent xmlns:mc="http://schemas.openxmlformats.org/markup-compatibility/2006">
          <mc:Choice Requires="x14">
            <control shapeId="31822" r:id="rId40" name="Check Box 78">
              <controlPr defaultSize="0" autoFill="0" autoLine="0" autoPict="0">
                <anchor moveWithCells="1">
                  <from>
                    <xdr:col>0</xdr:col>
                    <xdr:colOff>411480</xdr:colOff>
                    <xdr:row>34</xdr:row>
                    <xdr:rowOff>22860</xdr:rowOff>
                  </from>
                  <to>
                    <xdr:col>0</xdr:col>
                    <xdr:colOff>685800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2.3" x14ac:dyDescent="0.4"/>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4">
      <c r="A1" s="5" t="s">
        <v>89</v>
      </c>
      <c r="B1" s="21" t="s">
        <v>314</v>
      </c>
      <c r="C1" s="239" t="s">
        <v>450</v>
      </c>
      <c r="D1" s="122" t="s">
        <v>448</v>
      </c>
      <c r="E1" s="5"/>
      <c r="F1" s="78"/>
      <c r="G1" s="3" t="s">
        <v>78</v>
      </c>
      <c r="H1" s="4"/>
      <c r="I1" s="2"/>
      <c r="J1" s="5" t="s">
        <v>151</v>
      </c>
      <c r="K1" s="78"/>
      <c r="L1" s="3" t="s">
        <v>294</v>
      </c>
    </row>
    <row r="2" spans="1:12" ht="14.4" x14ac:dyDescent="0.55000000000000004">
      <c r="A2" s="6" t="s">
        <v>27</v>
      </c>
      <c r="B2" s="126" t="s">
        <v>39</v>
      </c>
      <c r="C2" s="126" t="s">
        <v>41</v>
      </c>
      <c r="D2" s="126" t="s">
        <v>40</v>
      </c>
      <c r="E2" s="126" t="s">
        <v>42</v>
      </c>
      <c r="F2" s="126" t="s">
        <v>43</v>
      </c>
      <c r="G2" s="126" t="s">
        <v>44</v>
      </c>
      <c r="H2" s="126" t="s">
        <v>45</v>
      </c>
      <c r="I2" s="126" t="s">
        <v>46</v>
      </c>
      <c r="J2" s="126" t="s">
        <v>47</v>
      </c>
      <c r="K2" s="126" t="s">
        <v>48</v>
      </c>
      <c r="L2" s="126" t="s">
        <v>70</v>
      </c>
    </row>
    <row r="3" spans="1:12" s="125" customFormat="1" ht="14.4" x14ac:dyDescent="0.4">
      <c r="A3" s="123"/>
      <c r="B3" s="244" t="s">
        <v>312</v>
      </c>
      <c r="C3" s="124"/>
      <c r="D3" s="244"/>
      <c r="E3" s="244"/>
      <c r="F3" s="124"/>
      <c r="G3" s="124"/>
      <c r="H3" s="124"/>
      <c r="I3" s="124"/>
      <c r="J3" s="124"/>
      <c r="K3" s="244"/>
      <c r="L3" s="244"/>
    </row>
    <row r="4" spans="1:12" s="125" customFormat="1" ht="14.4" x14ac:dyDescent="0.4">
      <c r="B4" s="245"/>
      <c r="C4" s="124"/>
      <c r="D4" s="245"/>
      <c r="E4" s="244"/>
      <c r="F4" s="124"/>
      <c r="G4" s="124"/>
      <c r="H4" s="124"/>
      <c r="I4" s="124"/>
      <c r="J4" s="124"/>
      <c r="K4" s="244"/>
      <c r="L4" s="244"/>
    </row>
    <row r="5" spans="1:12" s="125" customFormat="1" ht="14.4" x14ac:dyDescent="0.4">
      <c r="B5" s="244"/>
      <c r="C5" s="124"/>
      <c r="D5" s="244"/>
      <c r="E5" s="244"/>
      <c r="F5" s="124"/>
      <c r="G5" s="124"/>
      <c r="H5" s="124"/>
      <c r="I5" s="124"/>
      <c r="J5" s="124"/>
      <c r="K5" s="244"/>
      <c r="L5" s="244"/>
    </row>
    <row r="6" spans="1:12" s="125" customFormat="1" ht="14.4" x14ac:dyDescent="0.4">
      <c r="B6" s="244"/>
      <c r="C6" s="124"/>
      <c r="D6" s="244"/>
      <c r="E6" s="244"/>
      <c r="F6" s="124"/>
      <c r="G6" s="124"/>
      <c r="H6" s="124"/>
      <c r="I6" s="124"/>
      <c r="J6" s="124"/>
      <c r="K6" s="244"/>
      <c r="L6" s="244"/>
    </row>
    <row r="7" spans="1:12" s="125" customFormat="1" ht="14.4" x14ac:dyDescent="0.4">
      <c r="B7" s="244"/>
      <c r="C7" s="124"/>
      <c r="D7" s="244"/>
      <c r="E7" s="244"/>
      <c r="F7" s="124"/>
      <c r="G7" s="124"/>
      <c r="H7" s="124"/>
      <c r="I7" s="124"/>
      <c r="J7" s="124"/>
      <c r="K7" s="244"/>
      <c r="L7" s="244"/>
    </row>
    <row r="8" spans="1:12" s="125" customFormat="1" ht="14.4" x14ac:dyDescent="0.4">
      <c r="B8" s="244"/>
      <c r="C8" s="124"/>
      <c r="D8" s="244"/>
      <c r="E8" s="244"/>
      <c r="F8" s="124"/>
      <c r="G8" s="124"/>
      <c r="H8" s="124"/>
      <c r="I8" s="124"/>
      <c r="J8" s="124"/>
      <c r="K8" s="244"/>
      <c r="L8" s="244"/>
    </row>
    <row r="9" spans="1:12" s="125" customFormat="1" ht="14.4" x14ac:dyDescent="0.4">
      <c r="B9" s="244"/>
      <c r="C9" s="124"/>
      <c r="D9" s="244"/>
      <c r="E9" s="244"/>
      <c r="F9" s="124"/>
      <c r="G9" s="124"/>
      <c r="H9" s="124"/>
      <c r="I9" s="124"/>
      <c r="J9" s="124"/>
      <c r="K9" s="244"/>
      <c r="L9" s="244"/>
    </row>
    <row r="10" spans="1:12" s="125" customFormat="1" ht="14.4" x14ac:dyDescent="0.4">
      <c r="B10" s="244"/>
      <c r="C10" s="124"/>
      <c r="D10" s="244"/>
      <c r="E10" s="244"/>
      <c r="F10" s="124"/>
      <c r="G10" s="124"/>
      <c r="H10" s="124"/>
      <c r="I10" s="124"/>
      <c r="J10" s="124"/>
      <c r="K10" s="244"/>
      <c r="L10" s="244"/>
    </row>
    <row r="11" spans="1:12" s="125" customFormat="1" ht="14.4" x14ac:dyDescent="0.4">
      <c r="B11" s="244"/>
      <c r="C11" s="124"/>
      <c r="D11" s="244"/>
      <c r="E11" s="244"/>
      <c r="F11" s="124"/>
      <c r="G11" s="124"/>
      <c r="H11" s="124"/>
      <c r="I11" s="124"/>
      <c r="J11" s="124"/>
      <c r="K11" s="244"/>
      <c r="L11" s="244"/>
    </row>
    <row r="12" spans="1:12" s="125" customFormat="1" ht="14.4" x14ac:dyDescent="0.4">
      <c r="B12" s="246"/>
      <c r="C12" s="124"/>
      <c r="D12" s="246"/>
      <c r="E12" s="246"/>
      <c r="F12" s="175"/>
      <c r="G12" s="175"/>
      <c r="H12" s="175"/>
      <c r="I12" s="175"/>
      <c r="J12" s="175"/>
      <c r="K12" s="246"/>
      <c r="L12" s="246"/>
    </row>
    <row r="13" spans="1:12" s="125" customFormat="1" ht="14.4" x14ac:dyDescent="0.4">
      <c r="B13" s="246"/>
      <c r="C13" s="124"/>
      <c r="D13" s="246"/>
      <c r="E13" s="246"/>
      <c r="F13" s="175"/>
      <c r="G13" s="175"/>
      <c r="H13" s="175"/>
      <c r="I13" s="175"/>
      <c r="J13" s="175"/>
      <c r="K13" s="246"/>
      <c r="L13" s="246"/>
    </row>
    <row r="14" spans="1:12" s="125" customFormat="1" ht="14.4" x14ac:dyDescent="0.4">
      <c r="B14" s="246"/>
      <c r="C14" s="124"/>
      <c r="D14" s="246"/>
      <c r="E14" s="246"/>
      <c r="F14" s="175"/>
      <c r="G14" s="175"/>
      <c r="H14" s="175"/>
      <c r="I14" s="175"/>
      <c r="J14" s="175"/>
      <c r="K14" s="246"/>
      <c r="L14" s="246"/>
    </row>
    <row r="15" spans="1:12" s="125" customFormat="1" ht="14.4" x14ac:dyDescent="0.4">
      <c r="B15" s="244"/>
      <c r="C15" s="124"/>
      <c r="D15" s="244"/>
      <c r="E15" s="244"/>
      <c r="F15" s="124"/>
      <c r="G15" s="124"/>
      <c r="H15" s="124"/>
      <c r="I15" s="124"/>
      <c r="J15" s="124"/>
      <c r="K15" s="244"/>
      <c r="L15" s="244"/>
    </row>
  </sheetData>
  <sheetProtection algorithmName="SHA-512" hashValue="1WpAE5v9Mtbi8Pa15G8i9mXPEBosMKI6MpQME15CksJp74R/TJsstyPGj3c6mrjM3ZAjuT+IvXZ7eCfqye4uMw==" saltValue="loYcOacyUZud9rNa0NAIWA==" spinCount="100000" sheet="1" formatCells="0" formatColumns="0" formatRows="0" insertRows="0" selectLockedCells="1"/>
  <printOptions gridLines="1"/>
  <pageMargins left="0.7" right="0.7" top="0.75" bottom="0.75" header="0.3" footer="0.3"/>
  <pageSetup scale="42" orientation="landscape" r:id="rId1"/>
  <headerFooter>
    <oddHeader>&amp;C&amp;"Arial,Bold"DWR WATER RESOURCES DEVELOPMENT GRANT APPLICATION - SPRING 2025
&amp;"Arial,Regular"
&amp;"Arial,Bold"Contact Information Sheet</oddHeader>
    <oddFooter>&amp;LRevised: 2/26/25&amp;C3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CB1E9B-516D-4782-ADDF-86EC76BFDD8D}">
          <x14:formula1>
            <xm:f>'Pull Down Menus'!$B$2:$B$8</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C3" sqref="C3"/>
    </sheetView>
  </sheetViews>
  <sheetFormatPr defaultRowHeight="12.3" x14ac:dyDescent="0.4"/>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4">
      <c r="A1" s="5" t="s">
        <v>89</v>
      </c>
      <c r="B1" s="3" t="s">
        <v>152</v>
      </c>
      <c r="C1" s="5" t="s">
        <v>67</v>
      </c>
      <c r="D1" s="5" t="s">
        <v>162</v>
      </c>
      <c r="E1" s="5" t="s">
        <v>163</v>
      </c>
      <c r="F1" s="5" t="s">
        <v>68</v>
      </c>
      <c r="G1" s="5" t="s">
        <v>75</v>
      </c>
      <c r="H1" s="5" t="s">
        <v>161</v>
      </c>
      <c r="I1" s="5" t="s">
        <v>417</v>
      </c>
      <c r="J1" s="5" t="s">
        <v>416</v>
      </c>
      <c r="M1" s="5" t="s">
        <v>153</v>
      </c>
      <c r="N1" s="5" t="s">
        <v>77</v>
      </c>
      <c r="O1" s="5"/>
    </row>
    <row r="2" spans="1:15" ht="14.4" x14ac:dyDescent="0.55000000000000004">
      <c r="A2" s="6" t="s">
        <v>27</v>
      </c>
      <c r="B2" s="7" t="s">
        <v>28</v>
      </c>
      <c r="C2" s="7" t="s">
        <v>29</v>
      </c>
      <c r="D2" s="7" t="s">
        <v>247</v>
      </c>
      <c r="E2" s="34" t="s">
        <v>74</v>
      </c>
      <c r="F2" s="7" t="s">
        <v>30</v>
      </c>
      <c r="G2" s="23" t="s">
        <v>49</v>
      </c>
      <c r="H2" s="23" t="s">
        <v>50</v>
      </c>
      <c r="I2" s="52" t="s">
        <v>248</v>
      </c>
      <c r="J2" s="52" t="s">
        <v>249</v>
      </c>
      <c r="K2" s="7" t="s">
        <v>250</v>
      </c>
      <c r="L2" s="51" t="s">
        <v>90</v>
      </c>
      <c r="M2" s="43" t="s">
        <v>85</v>
      </c>
      <c r="N2" s="7" t="s">
        <v>251</v>
      </c>
      <c r="O2" s="7" t="s">
        <v>252</v>
      </c>
    </row>
    <row r="3" spans="1:15" ht="39" customHeight="1" x14ac:dyDescent="0.4">
      <c r="A3" s="4"/>
      <c r="B3" s="247"/>
      <c r="C3" s="20"/>
      <c r="D3" s="221">
        <f>Budget!F46</f>
        <v>0</v>
      </c>
      <c r="E3" s="221">
        <f>Budget!P43</f>
        <v>0</v>
      </c>
      <c r="F3" s="19"/>
      <c r="G3" s="46"/>
      <c r="H3" s="46"/>
      <c r="I3" s="72"/>
      <c r="J3" s="176"/>
      <c r="K3" s="48"/>
      <c r="L3" s="186"/>
      <c r="M3" s="47"/>
      <c r="N3" s="19"/>
      <c r="O3" s="19"/>
    </row>
    <row r="4" spans="1:15" ht="28.8" x14ac:dyDescent="0.55000000000000004">
      <c r="B4" s="8"/>
      <c r="C4" s="7" t="s">
        <v>31</v>
      </c>
      <c r="D4" s="220" t="s">
        <v>32</v>
      </c>
      <c r="E4" s="9"/>
      <c r="F4" s="9"/>
      <c r="G4" s="9"/>
      <c r="H4" s="9"/>
      <c r="I4" s="9"/>
      <c r="J4" s="9"/>
    </row>
    <row r="5" spans="1:15" ht="72" x14ac:dyDescent="0.55000000000000004">
      <c r="B5" s="8"/>
      <c r="C5" s="10" t="s">
        <v>34</v>
      </c>
      <c r="D5" s="11" t="s">
        <v>99</v>
      </c>
      <c r="E5" s="35"/>
      <c r="H5" s="9"/>
      <c r="I5" s="9"/>
      <c r="J5" s="9"/>
    </row>
    <row r="6" spans="1:15" ht="57.6" x14ac:dyDescent="0.55000000000000004">
      <c r="B6" s="134"/>
      <c r="C6" s="10" t="s">
        <v>35</v>
      </c>
      <c r="D6" s="14" t="s">
        <v>36</v>
      </c>
      <c r="E6" s="35"/>
      <c r="F6" s="9"/>
      <c r="G6" s="9"/>
      <c r="H6" s="9"/>
      <c r="I6" s="9"/>
      <c r="J6" s="9"/>
    </row>
    <row r="7" spans="1:15" ht="43.2" x14ac:dyDescent="0.55000000000000004">
      <c r="B7" s="8"/>
      <c r="C7" s="10" t="s">
        <v>33</v>
      </c>
      <c r="D7" s="11" t="s">
        <v>98</v>
      </c>
      <c r="E7" s="36"/>
      <c r="F7" s="12"/>
      <c r="G7" s="38"/>
      <c r="H7" s="38"/>
      <c r="I7" s="9"/>
      <c r="J7" s="9"/>
    </row>
    <row r="8" spans="1:15" ht="57.6" x14ac:dyDescent="0.55000000000000004">
      <c r="B8" s="8"/>
      <c r="C8" s="10" t="s">
        <v>37</v>
      </c>
      <c r="D8" s="14" t="s">
        <v>91</v>
      </c>
      <c r="E8" s="37"/>
      <c r="F8" s="13"/>
      <c r="G8" s="38"/>
      <c r="H8" s="38"/>
      <c r="I8" s="9"/>
      <c r="J8" s="9"/>
    </row>
    <row r="9" spans="1:15" ht="43.2" x14ac:dyDescent="0.55000000000000004">
      <c r="B9" s="8"/>
      <c r="C9" s="8" t="s">
        <v>38</v>
      </c>
      <c r="D9" s="14" t="s">
        <v>176</v>
      </c>
      <c r="E9" s="35"/>
      <c r="F9" s="15"/>
      <c r="G9" s="15"/>
      <c r="H9" s="15"/>
      <c r="I9" s="9"/>
      <c r="J9" s="9"/>
    </row>
    <row r="10" spans="1:15" ht="14.4" x14ac:dyDescent="0.55000000000000004">
      <c r="B10" s="8"/>
      <c r="E10" s="14"/>
      <c r="F10" s="16"/>
      <c r="G10" s="39"/>
      <c r="H10" s="39"/>
      <c r="I10" s="9"/>
      <c r="J10" s="9"/>
    </row>
    <row r="11" spans="1:15" ht="14.4" x14ac:dyDescent="0.55000000000000004">
      <c r="A11" s="45" t="s">
        <v>79</v>
      </c>
      <c r="B11" s="8"/>
      <c r="C11" s="197" t="s">
        <v>295</v>
      </c>
      <c r="E11" s="28"/>
      <c r="F11" s="8"/>
      <c r="G11" s="198" t="s">
        <v>76</v>
      </c>
      <c r="H11" s="198" t="s">
        <v>76</v>
      </c>
      <c r="I11" s="53"/>
      <c r="J11" s="177"/>
      <c r="L11" s="198" t="s">
        <v>76</v>
      </c>
      <c r="M11" s="199" t="s">
        <v>296</v>
      </c>
      <c r="N11" s="199" t="s">
        <v>141</v>
      </c>
      <c r="O11" s="199" t="s">
        <v>71</v>
      </c>
    </row>
  </sheetData>
  <sheetProtection algorithmName="SHA-512" hashValue="tT4j6RF1WJ17kwlPtj63uCM1lZ6DjNOFEtarpWk3Abb+p/Xip839ZDtljBDVlOOk+LyjV/8G92j9Hei6hYXKTQ==" saltValue="J4Pwg/7UAvytMM5VW6ihpQ==" spinCount="100000" sheet="1" objects="1" scenarios="1" formatColumns="0" formatRows="0"/>
  <dataValidations count="2">
    <dataValidation type="textLength" operator="equal" allowBlank="1" showInputMessage="1" showErrorMessage="1" error="Four digits are required per the instructions in Cell J1" sqref="J3" xr:uid="{D1804202-3D10-4026-AE6D-A7E50E22F438}">
      <formula1>4</formula1>
    </dataValidation>
    <dataValidation type="textLength" operator="equal" allowBlank="1" showInputMessage="1" showErrorMessage="1" error="Four digits are required per the instructions in Cell I1" sqref="I3" xr:uid="{C68D2295-3EFF-46BF-B7E5-49293BCD7A2E}">
      <formula1>4</formula1>
    </dataValidation>
  </dataValidations>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5" orientation="landscape" r:id="rId8"/>
  <headerFooter>
    <oddHeader>&amp;C&amp;"Arial,Bold"DWR WATER RESOURCES DEVELOPMENT GRANT APPLICATION - SPRING 2025
&amp;"Arial,Regular"
&amp;"Arial,Bold"Project Information Sheet</oddHeader>
    <oddFooter>&amp;LRevised: 2/26/25&amp;C4</oddFooter>
  </headerFooter>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'Y:\Water Resources Development Grant\Projects\2024\Spring\Applications\SL\Bakersville Creekwalk SR P3 (Mitc)\Close Out\[WRDG Close Out_Bakersville Creekwalk P3 SR 100621-000.xlsx]Pull Down Menus'!#REF!</xm:f>
          </x14:formula1>
          <xm:sqref>N3:O3</xm:sqref>
        </x14:dataValidation>
        <x14:dataValidation type="list" allowBlank="1" showInputMessage="1" showErrorMessage="1" xr:uid="{1BB608B9-8220-473D-B500-4C779B8A5EC6}">
          <x14:formula1>
            <xm:f>'Pull Down Menus'!$D$4:$D$8</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2.3" x14ac:dyDescent="0.4"/>
  <cols>
    <col min="1" max="1" width="15.109375" customWidth="1"/>
    <col min="2" max="2" width="63.5546875" customWidth="1"/>
    <col min="3" max="3" width="103.109375" customWidth="1"/>
    <col min="4" max="4" width="49.88671875" customWidth="1"/>
  </cols>
  <sheetData>
    <row r="1" spans="1:4" ht="90.6" customHeight="1" x14ac:dyDescent="0.4">
      <c r="A1" s="3" t="s">
        <v>89</v>
      </c>
      <c r="B1" s="3" t="s">
        <v>177</v>
      </c>
      <c r="C1" s="3" t="s">
        <v>277</v>
      </c>
      <c r="D1" s="3" t="s">
        <v>278</v>
      </c>
    </row>
    <row r="2" spans="1:4" ht="14.4" x14ac:dyDescent="0.55000000000000004">
      <c r="A2" s="6" t="s">
        <v>27</v>
      </c>
      <c r="B2" s="44" t="s">
        <v>256</v>
      </c>
      <c r="C2" s="17" t="s">
        <v>255</v>
      </c>
      <c r="D2" s="17" t="s">
        <v>86</v>
      </c>
    </row>
    <row r="3" spans="1:4" ht="321.60000000000002" customHeight="1" x14ac:dyDescent="0.4">
      <c r="A3" s="18"/>
      <c r="B3" s="248"/>
      <c r="C3" s="248"/>
      <c r="D3" s="248"/>
    </row>
    <row r="4" spans="1:4" ht="14.4" x14ac:dyDescent="0.55000000000000004">
      <c r="C4" s="16"/>
    </row>
    <row r="5" spans="1:4" ht="14.4" x14ac:dyDescent="0.55000000000000004">
      <c r="C5" s="8"/>
    </row>
    <row r="6" spans="1:4" ht="14.4" x14ac:dyDescent="0.55000000000000004">
      <c r="C6" s="8"/>
    </row>
    <row r="7" spans="1:4" ht="14.4" x14ac:dyDescent="0.55000000000000004">
      <c r="C7" s="8"/>
    </row>
    <row r="8" spans="1:4" ht="14.4" x14ac:dyDescent="0.55000000000000004">
      <c r="C8" s="8"/>
    </row>
    <row r="9" spans="1:4" ht="14.4" x14ac:dyDescent="0.55000000000000004">
      <c r="C9" s="29"/>
    </row>
    <row r="10" spans="1:4" ht="14.4" x14ac:dyDescent="0.55000000000000004">
      <c r="C10" s="8"/>
    </row>
    <row r="11" spans="1:4" ht="14.4" x14ac:dyDescent="0.55000000000000004">
      <c r="C11" s="8"/>
    </row>
    <row r="12" spans="1:4" ht="14.4" x14ac:dyDescent="0.55000000000000004">
      <c r="C12" s="8"/>
    </row>
    <row r="13" spans="1:4" ht="14.4" x14ac:dyDescent="0.55000000000000004">
      <c r="C13" s="8"/>
    </row>
    <row r="14" spans="1:4" ht="14.4" x14ac:dyDescent="0.55000000000000004">
      <c r="C14" s="8"/>
    </row>
    <row r="15" spans="1:4" ht="14.4" x14ac:dyDescent="0.55000000000000004">
      <c r="C15" s="8"/>
    </row>
    <row r="16" spans="1:4" ht="14.4" x14ac:dyDescent="0.55000000000000004">
      <c r="C16" s="8"/>
    </row>
    <row r="17" spans="3:3" ht="14.4" x14ac:dyDescent="0.55000000000000004">
      <c r="C17" s="8"/>
    </row>
    <row r="18" spans="3:3" ht="14.4" x14ac:dyDescent="0.55000000000000004">
      <c r="C18" s="8"/>
    </row>
    <row r="19" spans="3:3" ht="14.4" x14ac:dyDescent="0.55000000000000004">
      <c r="C19" s="8"/>
    </row>
    <row r="20" spans="3:3" ht="14.4" x14ac:dyDescent="0.55000000000000004">
      <c r="C20" s="8"/>
    </row>
    <row r="21" spans="3:3" ht="14.4" x14ac:dyDescent="0.55000000000000004">
      <c r="C21" s="8"/>
    </row>
    <row r="22" spans="3:3" ht="14.4" x14ac:dyDescent="0.55000000000000004">
      <c r="C22" s="8"/>
    </row>
    <row r="23" spans="3:3" ht="14.4" x14ac:dyDescent="0.55000000000000004">
      <c r="C23" s="8"/>
    </row>
    <row r="24" spans="3:3" ht="14.4" x14ac:dyDescent="0.55000000000000004">
      <c r="C24" s="8"/>
    </row>
    <row r="25" spans="3:3" ht="14.4" x14ac:dyDescent="0.55000000000000004">
      <c r="C25" s="8"/>
    </row>
    <row r="26" spans="3:3" ht="14.4" x14ac:dyDescent="0.55000000000000004">
      <c r="C26" s="8"/>
    </row>
    <row r="27" spans="3:3" ht="14.4" x14ac:dyDescent="0.55000000000000004">
      <c r="C27" s="8"/>
    </row>
    <row r="28" spans="3:3" ht="14.4" x14ac:dyDescent="0.55000000000000004">
      <c r="C28" s="8"/>
    </row>
  </sheetData>
  <sheetProtection algorithmName="SHA-512" hashValue="iSoIFKnMHQEhpMYHa/CwQo2JLx0KxQkn7IkGqf6dKzlIVAAufwhTQy+48lo3bQQ6c1HfRmgY9cSkudiqQgCAVA==" saltValue="jevURqs8HfxtM63kz5tWtQ==" spinCount="100000" sheet="1" objects="1" scenarios="1"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SPRING 2025
&amp;"Arial,Regular"
&amp;"Arial,Bold"Project Narrative Sheet</oddHeader>
    <oddFooter>&amp;LRevised: 2/26/25&amp;C5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7"/>
  <sheetViews>
    <sheetView zoomScale="70" zoomScaleNormal="70" zoomScalePageLayoutView="70" workbookViewId="0">
      <selection activeCell="B3" sqref="B3"/>
    </sheetView>
  </sheetViews>
  <sheetFormatPr defaultColWidth="9.109375" defaultRowHeight="12.3" x14ac:dyDescent="0.4"/>
  <cols>
    <col min="1" max="1" width="15.5546875" customWidth="1"/>
    <col min="2" max="2" width="43.88671875" customWidth="1"/>
    <col min="3" max="3" width="30.44140625" customWidth="1"/>
    <col min="4" max="4" width="24.21875" style="146" customWidth="1"/>
    <col min="5" max="5" width="22" customWidth="1"/>
    <col min="6" max="6" width="80.6640625" customWidth="1"/>
  </cols>
  <sheetData>
    <row r="1" spans="1:1019" ht="71.400000000000006" customHeight="1" x14ac:dyDescent="0.4">
      <c r="A1" s="5" t="s">
        <v>89</v>
      </c>
      <c r="B1" s="5" t="s">
        <v>164</v>
      </c>
      <c r="C1" s="21" t="s">
        <v>214</v>
      </c>
      <c r="D1" s="5" t="s">
        <v>154</v>
      </c>
      <c r="E1" s="5" t="s">
        <v>168</v>
      </c>
      <c r="F1" s="21" t="s">
        <v>136</v>
      </c>
    </row>
    <row r="2" spans="1:1019" ht="14.4" x14ac:dyDescent="0.55000000000000004">
      <c r="A2" s="6" t="s">
        <v>27</v>
      </c>
      <c r="B2" s="23" t="s">
        <v>51</v>
      </c>
      <c r="C2" s="23" t="s">
        <v>253</v>
      </c>
      <c r="D2" s="50" t="s">
        <v>49</v>
      </c>
      <c r="E2" s="23" t="s">
        <v>50</v>
      </c>
      <c r="F2" s="23" t="s">
        <v>254</v>
      </c>
    </row>
    <row r="3" spans="1:1019" ht="14.4" x14ac:dyDescent="0.4">
      <c r="A3" s="4"/>
      <c r="B3" s="131"/>
      <c r="C3" s="141"/>
      <c r="D3" s="143"/>
      <c r="E3" s="143"/>
      <c r="F3" s="136"/>
    </row>
    <row r="4" spans="1:1019" ht="14.4" x14ac:dyDescent="0.4">
      <c r="A4" s="138"/>
      <c r="B4" s="131"/>
      <c r="C4" s="141"/>
      <c r="D4" s="143"/>
      <c r="E4" s="143"/>
      <c r="F4" s="136"/>
    </row>
    <row r="5" spans="1:1019" s="133" customFormat="1" ht="14.4" x14ac:dyDescent="0.4">
      <c r="A5" s="138"/>
      <c r="B5" s="131"/>
      <c r="C5" s="141"/>
      <c r="D5" s="143"/>
      <c r="E5" s="143"/>
      <c r="F5" s="136"/>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33" customFormat="1" ht="14.4" x14ac:dyDescent="0.4">
      <c r="A6" s="138"/>
      <c r="B6" s="131"/>
      <c r="C6" s="141"/>
      <c r="D6" s="143"/>
      <c r="E6" s="143"/>
      <c r="F6" s="13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33" customFormat="1" ht="14.4" x14ac:dyDescent="0.4">
      <c r="A7" s="138"/>
      <c r="B7" s="131"/>
      <c r="C7" s="141"/>
      <c r="D7" s="143"/>
      <c r="E7" s="143"/>
      <c r="F7" s="136"/>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33" customFormat="1" ht="14.4" x14ac:dyDescent="0.4">
      <c r="A8" s="139"/>
      <c r="B8" s="131"/>
      <c r="C8" s="141"/>
      <c r="D8" s="144"/>
      <c r="E8" s="144"/>
      <c r="F8" s="140"/>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33" customFormat="1" ht="14.4" x14ac:dyDescent="0.4">
      <c r="A9" s="138"/>
      <c r="B9" s="131"/>
      <c r="C9" s="141"/>
      <c r="D9" s="143"/>
      <c r="E9" s="143"/>
      <c r="F9" s="136"/>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33" customFormat="1" ht="14.4" x14ac:dyDescent="0.4">
      <c r="A10" s="138"/>
      <c r="B10" s="131"/>
      <c r="C10" s="141"/>
      <c r="D10" s="143"/>
      <c r="E10" s="143"/>
      <c r="F10" s="136"/>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33" customFormat="1" ht="14.4" x14ac:dyDescent="0.4">
      <c r="A11" s="139"/>
      <c r="B11" s="131"/>
      <c r="C11" s="142"/>
      <c r="D11" s="144"/>
      <c r="E11" s="144"/>
      <c r="F11" s="13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33" customFormat="1" ht="14.4" x14ac:dyDescent="0.4">
      <c r="A12" s="139"/>
      <c r="B12" s="131"/>
      <c r="C12" s="142"/>
      <c r="D12" s="144"/>
      <c r="E12" s="144"/>
      <c r="F12" s="136"/>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33" customFormat="1" ht="14.4" x14ac:dyDescent="0.55000000000000004">
      <c r="A13" s="31"/>
      <c r="B13" s="31"/>
      <c r="C13" s="200"/>
      <c r="D13" s="201"/>
      <c r="E13" s="200"/>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55000000000000004">
      <c r="A14" s="31"/>
      <c r="B14" s="49" t="s">
        <v>100</v>
      </c>
      <c r="C14" s="49" t="s">
        <v>51</v>
      </c>
      <c r="D14" s="69" t="s">
        <v>132</v>
      </c>
      <c r="E14" s="49" t="s">
        <v>133</v>
      </c>
      <c r="F14" s="23" t="s">
        <v>103</v>
      </c>
    </row>
    <row r="15" spans="1:1019" ht="120.6" customHeight="1" x14ac:dyDescent="0.4">
      <c r="B15" s="59" t="s">
        <v>102</v>
      </c>
      <c r="C15" s="58" t="s">
        <v>37</v>
      </c>
      <c r="D15" s="55" t="s">
        <v>101</v>
      </c>
      <c r="E15" s="61" t="s">
        <v>58</v>
      </c>
      <c r="F15" s="21" t="s">
        <v>211</v>
      </c>
    </row>
    <row r="16" spans="1:1019" ht="79.8" customHeight="1" x14ac:dyDescent="0.4">
      <c r="B16" s="59" t="s">
        <v>34</v>
      </c>
      <c r="C16" s="58" t="s">
        <v>212</v>
      </c>
      <c r="D16" s="55" t="s">
        <v>283</v>
      </c>
      <c r="E16" s="61" t="s">
        <v>213</v>
      </c>
      <c r="F16" s="21" t="s">
        <v>311</v>
      </c>
    </row>
    <row r="17" spans="2:6" ht="43.2" customHeight="1" x14ac:dyDescent="0.4">
      <c r="B17" s="59" t="s">
        <v>34</v>
      </c>
      <c r="C17" s="58" t="s">
        <v>113</v>
      </c>
      <c r="D17" s="55" t="s">
        <v>268</v>
      </c>
      <c r="E17" s="61" t="s">
        <v>300</v>
      </c>
      <c r="F17" s="21" t="s">
        <v>269</v>
      </c>
    </row>
    <row r="18" spans="2:6" ht="49.2" customHeight="1" x14ac:dyDescent="0.4">
      <c r="B18" s="59" t="s">
        <v>34</v>
      </c>
      <c r="C18" s="58" t="s">
        <v>246</v>
      </c>
      <c r="D18" s="55" t="s">
        <v>279</v>
      </c>
      <c r="E18" s="61" t="s">
        <v>289</v>
      </c>
      <c r="F18" s="21" t="s">
        <v>297</v>
      </c>
    </row>
    <row r="19" spans="2:6" ht="66.599999999999994" customHeight="1" x14ac:dyDescent="0.4">
      <c r="B19" s="59" t="s">
        <v>34</v>
      </c>
      <c r="C19" s="58" t="s">
        <v>308</v>
      </c>
      <c r="D19" s="202" t="s">
        <v>287</v>
      </c>
      <c r="E19" s="61" t="s">
        <v>52</v>
      </c>
      <c r="F19" s="21" t="s">
        <v>285</v>
      </c>
    </row>
    <row r="20" spans="2:6" ht="57.6" x14ac:dyDescent="0.4">
      <c r="B20" s="59" t="s">
        <v>34</v>
      </c>
      <c r="C20" s="58" t="s">
        <v>189</v>
      </c>
      <c r="D20" s="55" t="s">
        <v>288</v>
      </c>
      <c r="E20" s="61" t="s">
        <v>55</v>
      </c>
      <c r="F20" s="21" t="s">
        <v>281</v>
      </c>
    </row>
    <row r="21" spans="2:6" ht="36.9" x14ac:dyDescent="0.4">
      <c r="B21" s="59" t="s">
        <v>34</v>
      </c>
      <c r="C21" s="230" t="s">
        <v>104</v>
      </c>
      <c r="D21" s="231" t="s">
        <v>284</v>
      </c>
      <c r="E21" s="232" t="s">
        <v>290</v>
      </c>
      <c r="F21" s="21" t="s">
        <v>188</v>
      </c>
    </row>
    <row r="22" spans="2:6" ht="130.19999999999999" customHeight="1" x14ac:dyDescent="0.4">
      <c r="B22" s="59" t="s">
        <v>34</v>
      </c>
      <c r="C22" s="230" t="s">
        <v>280</v>
      </c>
      <c r="D22" s="231" t="s">
        <v>282</v>
      </c>
      <c r="E22" s="61" t="s">
        <v>55</v>
      </c>
      <c r="F22" s="21" t="s">
        <v>298</v>
      </c>
    </row>
    <row r="23" spans="2:6" ht="58.2" customHeight="1" x14ac:dyDescent="0.4">
      <c r="B23" s="70" t="s">
        <v>35</v>
      </c>
      <c r="C23" s="71" t="s">
        <v>113</v>
      </c>
      <c r="D23" s="132" t="s">
        <v>131</v>
      </c>
      <c r="E23" s="61" t="s">
        <v>130</v>
      </c>
      <c r="F23" s="21" t="s">
        <v>286</v>
      </c>
    </row>
    <row r="24" spans="2:6" ht="69" customHeight="1" x14ac:dyDescent="0.4">
      <c r="B24" s="59" t="s">
        <v>35</v>
      </c>
      <c r="C24" s="58" t="s">
        <v>129</v>
      </c>
      <c r="D24" s="55" t="s">
        <v>56</v>
      </c>
      <c r="E24" s="61" t="s">
        <v>301</v>
      </c>
      <c r="F24" s="145" t="s">
        <v>304</v>
      </c>
    </row>
    <row r="25" spans="2:6" ht="44.4" customHeight="1" x14ac:dyDescent="0.4">
      <c r="B25" s="59" t="s">
        <v>35</v>
      </c>
      <c r="C25" s="58" t="s">
        <v>309</v>
      </c>
      <c r="D25" s="55" t="s">
        <v>72</v>
      </c>
      <c r="E25" s="61" t="s">
        <v>53</v>
      </c>
      <c r="F25" s="21" t="s">
        <v>299</v>
      </c>
    </row>
    <row r="26" spans="2:6" ht="76.8" customHeight="1" x14ac:dyDescent="0.4">
      <c r="B26" s="59" t="s">
        <v>33</v>
      </c>
      <c r="C26" s="58" t="s">
        <v>310</v>
      </c>
      <c r="D26" s="55" t="s">
        <v>313</v>
      </c>
      <c r="E26" s="61" t="s">
        <v>306</v>
      </c>
      <c r="F26" s="21" t="s">
        <v>318</v>
      </c>
    </row>
    <row r="27" spans="2:6" ht="67.8" customHeight="1" x14ac:dyDescent="0.4">
      <c r="B27" s="59" t="s">
        <v>33</v>
      </c>
      <c r="C27" s="58" t="s">
        <v>88</v>
      </c>
      <c r="D27" s="55" t="s">
        <v>87</v>
      </c>
      <c r="E27" s="61" t="s">
        <v>307</v>
      </c>
      <c r="F27" s="21" t="s">
        <v>305</v>
      </c>
    </row>
    <row r="28" spans="2:6" x14ac:dyDescent="0.4">
      <c r="D28"/>
    </row>
    <row r="29" spans="2:6" x14ac:dyDescent="0.4">
      <c r="D29"/>
    </row>
    <row r="30" spans="2:6" x14ac:dyDescent="0.4">
      <c r="D30"/>
    </row>
    <row r="31" spans="2:6" x14ac:dyDescent="0.4">
      <c r="D31"/>
    </row>
    <row r="32" spans="2:6" x14ac:dyDescent="0.4">
      <c r="D32"/>
    </row>
    <row r="33" spans="2:5" x14ac:dyDescent="0.4">
      <c r="D33"/>
    </row>
    <row r="34" spans="2:5" ht="14.4" x14ac:dyDescent="0.55000000000000004">
      <c r="B34" s="127"/>
      <c r="C34" s="128"/>
      <c r="D34" s="129"/>
      <c r="E34" s="128"/>
    </row>
    <row r="35" spans="2:5" ht="14.4" x14ac:dyDescent="0.55000000000000004">
      <c r="B35" s="130"/>
      <c r="C35" s="128"/>
      <c r="D35" s="129"/>
      <c r="E35" s="128"/>
    </row>
    <row r="36" spans="2:5" ht="14.4" x14ac:dyDescent="0.55000000000000004">
      <c r="B36" s="130"/>
      <c r="C36" s="128"/>
      <c r="D36" s="129"/>
      <c r="E36" s="128"/>
    </row>
    <row r="37" spans="2:5" ht="14.4" x14ac:dyDescent="0.55000000000000004">
      <c r="B37" s="130"/>
      <c r="C37" s="128"/>
      <c r="D37" s="129"/>
      <c r="E37" s="128"/>
    </row>
    <row r="38" spans="2:5" ht="14.4" x14ac:dyDescent="0.55000000000000004">
      <c r="B38" s="130"/>
      <c r="C38" s="128"/>
      <c r="D38" s="129"/>
      <c r="E38" s="128"/>
    </row>
    <row r="39" spans="2:5" ht="14.4" x14ac:dyDescent="0.55000000000000004">
      <c r="B39" s="130"/>
      <c r="C39" s="128"/>
      <c r="D39" s="129"/>
      <c r="E39" s="128"/>
    </row>
    <row r="40" spans="2:5" ht="14.4" x14ac:dyDescent="0.55000000000000004">
      <c r="B40" s="130"/>
      <c r="C40" s="128"/>
      <c r="D40" s="129"/>
      <c r="E40" s="128"/>
    </row>
    <row r="41" spans="2:5" ht="14.4" x14ac:dyDescent="0.55000000000000004">
      <c r="B41" s="130"/>
      <c r="C41" s="128"/>
      <c r="D41" s="129"/>
      <c r="E41" s="128"/>
    </row>
    <row r="42" spans="2:5" ht="14.4" x14ac:dyDescent="0.55000000000000004">
      <c r="B42" s="130"/>
      <c r="C42" s="128"/>
      <c r="D42" s="129"/>
      <c r="E42" s="128"/>
    </row>
    <row r="43" spans="2:5" ht="14.4" x14ac:dyDescent="0.55000000000000004">
      <c r="B43" s="130"/>
      <c r="C43" s="128"/>
      <c r="D43" s="129"/>
      <c r="E43" s="128"/>
    </row>
    <row r="44" spans="2:5" ht="14.4" x14ac:dyDescent="0.55000000000000004">
      <c r="B44" s="130"/>
      <c r="C44" s="128"/>
      <c r="D44" s="129"/>
      <c r="E44" s="128"/>
    </row>
    <row r="45" spans="2:5" ht="14.4" x14ac:dyDescent="0.55000000000000004">
      <c r="B45" s="130"/>
      <c r="C45" s="128"/>
      <c r="D45" s="129"/>
      <c r="E45" s="128"/>
    </row>
    <row r="46" spans="2:5" ht="14.4" x14ac:dyDescent="0.55000000000000004">
      <c r="B46" s="130"/>
      <c r="C46" s="128"/>
      <c r="D46" s="129"/>
      <c r="E46" s="128"/>
    </row>
    <row r="47" spans="2:5" ht="14.4" x14ac:dyDescent="0.55000000000000004">
      <c r="B47" s="130"/>
      <c r="C47" s="128"/>
      <c r="D47" s="129"/>
      <c r="E47" s="128"/>
    </row>
    <row r="48" spans="2:5" ht="14.4" x14ac:dyDescent="0.55000000000000004">
      <c r="B48" s="130"/>
      <c r="C48" s="128"/>
      <c r="D48" s="129"/>
      <c r="E48" s="128"/>
    </row>
    <row r="69" spans="18:18" x14ac:dyDescent="0.4">
      <c r="R69" s="1"/>
    </row>
    <row r="70" spans="18:18" x14ac:dyDescent="0.4">
      <c r="R70" s="1"/>
    </row>
    <row r="71" spans="18:18" x14ac:dyDescent="0.4">
      <c r="R71" s="1"/>
    </row>
    <row r="72" spans="18:18" x14ac:dyDescent="0.4">
      <c r="R72" s="1"/>
    </row>
    <row r="77" spans="18:18" x14ac:dyDescent="0.4">
      <c r="R77" s="1"/>
    </row>
  </sheetData>
  <sheetProtection algorithmName="SHA-512" hashValue="l3tir5SVJ2DUGfyLAepEFUZO5tqvvyN8awHBV/AEo+4RTg1NQ8MLdqreE7kHJtFQcJ8XmoNacy8fkorixPsbJQ==" saltValue="gkrwFFIR3yz/0x43zYeRsA==" spinCount="100000" sheet="1" objects="1" scenarios="1" formatCells="0" formatColumns="0" formatRows="0"/>
  <sortState xmlns:xlrd2="http://schemas.microsoft.com/office/spreadsheetml/2017/richdata2" ref="B16:F22">
    <sortCondition ref="C16:C22"/>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42" orientation="landscape" r:id="rId1"/>
  <headerFooter>
    <oddHeader>&amp;C&amp;"Arial,Bold"DWR WATER RESOURCES DEVELOPMENT GRANT APPLICATION - SPRING 2025
&amp;"Arial,Regular"
&amp;"Arial,Bold"Treatments Sheet</oddHeader>
    <oddFooter>&amp;LRevised: 2/26/25&amp;C6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567AD-0282-4DEA-AADC-AF93C2EAD92F}">
          <x14:formula1>
            <xm:f>'Pull Down Menus'!$H$2:$H$22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workbookViewId="0">
      <selection activeCell="B3" sqref="B3"/>
    </sheetView>
  </sheetViews>
  <sheetFormatPr defaultColWidth="9.109375" defaultRowHeight="12.3" x14ac:dyDescent="0.4"/>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4">
      <c r="A1" s="22" t="s">
        <v>26</v>
      </c>
      <c r="B1" s="33" t="s">
        <v>73</v>
      </c>
    </row>
    <row r="2" spans="1:8" ht="14.4" x14ac:dyDescent="0.55000000000000004">
      <c r="A2" s="6" t="s">
        <v>27</v>
      </c>
      <c r="B2" s="24" t="s">
        <v>257</v>
      </c>
      <c r="C2" s="24" t="s">
        <v>258</v>
      </c>
      <c r="D2" s="24" t="s">
        <v>259</v>
      </c>
      <c r="E2" s="24" t="s">
        <v>260</v>
      </c>
      <c r="F2" s="40" t="s">
        <v>261</v>
      </c>
      <c r="G2" s="40" t="s">
        <v>262</v>
      </c>
      <c r="H2" s="40" t="s">
        <v>263</v>
      </c>
    </row>
    <row r="3" spans="1:8" s="77" customFormat="1" ht="329.25" customHeight="1" x14ac:dyDescent="0.4">
      <c r="A3" s="18"/>
      <c r="B3" s="76"/>
      <c r="C3" s="76"/>
      <c r="D3" s="76"/>
      <c r="E3" s="76"/>
      <c r="F3" s="76"/>
      <c r="G3" s="76"/>
      <c r="H3" s="76"/>
    </row>
    <row r="4" spans="1:8" ht="201.6" customHeight="1" x14ac:dyDescent="0.4">
      <c r="A4" s="18" t="s">
        <v>64</v>
      </c>
      <c r="B4" s="25" t="s">
        <v>323</v>
      </c>
      <c r="C4" s="25" t="s">
        <v>245</v>
      </c>
      <c r="D4" s="25" t="s">
        <v>215</v>
      </c>
      <c r="E4" s="25" t="s">
        <v>413</v>
      </c>
      <c r="F4" s="41" t="s">
        <v>180</v>
      </c>
      <c r="G4" s="41" t="s">
        <v>325</v>
      </c>
      <c r="H4" s="42" t="s">
        <v>83</v>
      </c>
    </row>
    <row r="5" spans="1:8" ht="186" customHeight="1" x14ac:dyDescent="0.4">
      <c r="A5" s="18" t="s">
        <v>65</v>
      </c>
      <c r="B5" s="26" t="s">
        <v>95</v>
      </c>
      <c r="C5" s="26" t="s">
        <v>111</v>
      </c>
      <c r="D5" s="26" t="s">
        <v>166</v>
      </c>
      <c r="E5" s="26" t="s">
        <v>112</v>
      </c>
      <c r="F5" s="41" t="s">
        <v>96</v>
      </c>
      <c r="G5" s="41" t="s">
        <v>81</v>
      </c>
      <c r="H5" s="41" t="s">
        <v>84</v>
      </c>
    </row>
    <row r="6" spans="1:8" ht="14.4" x14ac:dyDescent="0.55000000000000004">
      <c r="A6" s="279" t="s">
        <v>203</v>
      </c>
      <c r="B6" s="180" t="s">
        <v>54</v>
      </c>
      <c r="C6" s="180" t="s">
        <v>236</v>
      </c>
      <c r="D6" s="180" t="s">
        <v>186</v>
      </c>
      <c r="E6" s="180" t="s">
        <v>178</v>
      </c>
      <c r="F6" s="249" t="s">
        <v>315</v>
      </c>
      <c r="G6" s="181" t="s">
        <v>303</v>
      </c>
      <c r="H6" s="249" t="s">
        <v>316</v>
      </c>
    </row>
    <row r="7" spans="1:8" ht="14.4" x14ac:dyDescent="0.55000000000000004">
      <c r="A7" s="280"/>
      <c r="B7" s="180" t="s">
        <v>109</v>
      </c>
      <c r="C7" s="180" t="s">
        <v>185</v>
      </c>
      <c r="D7" s="180" t="s">
        <v>191</v>
      </c>
      <c r="E7" s="180" t="s">
        <v>179</v>
      </c>
      <c r="F7" s="203"/>
      <c r="G7" s="180" t="s">
        <v>82</v>
      </c>
      <c r="H7" s="204"/>
    </row>
    <row r="8" spans="1:8" ht="14.4" x14ac:dyDescent="0.55000000000000004">
      <c r="A8" s="280"/>
      <c r="B8" s="180" t="s">
        <v>139</v>
      </c>
      <c r="C8" s="180" t="s">
        <v>147</v>
      </c>
      <c r="D8" s="180" t="s">
        <v>167</v>
      </c>
      <c r="E8" s="180" t="s">
        <v>201</v>
      </c>
      <c r="F8" s="203"/>
      <c r="G8" s="180" t="s">
        <v>204</v>
      </c>
      <c r="H8" s="204"/>
    </row>
    <row r="9" spans="1:8" ht="14.4" x14ac:dyDescent="0.55000000000000004">
      <c r="A9" s="280"/>
      <c r="B9" s="180"/>
      <c r="C9" s="180" t="s">
        <v>146</v>
      </c>
      <c r="D9" s="180" t="s">
        <v>145</v>
      </c>
      <c r="E9" s="180" t="s">
        <v>202</v>
      </c>
      <c r="F9" s="203"/>
      <c r="G9" s="181" t="s">
        <v>173</v>
      </c>
      <c r="H9" s="204"/>
    </row>
    <row r="10" spans="1:8" ht="14.4" x14ac:dyDescent="0.55000000000000004">
      <c r="A10" s="280"/>
      <c r="B10" s="180"/>
      <c r="C10" s="180" t="s">
        <v>302</v>
      </c>
      <c r="D10" s="180" t="s">
        <v>139</v>
      </c>
      <c r="E10" s="180"/>
      <c r="F10" s="203"/>
      <c r="G10" s="203"/>
      <c r="H10" s="204"/>
    </row>
    <row r="11" spans="1:8" ht="14.4" x14ac:dyDescent="0.55000000000000004">
      <c r="A11" s="280"/>
      <c r="B11" s="180"/>
      <c r="C11" s="180" t="s">
        <v>140</v>
      </c>
      <c r="D11" s="181"/>
      <c r="E11" s="203"/>
      <c r="F11" s="203"/>
      <c r="G11" s="203"/>
      <c r="H11" s="204"/>
    </row>
    <row r="12" spans="1:8" ht="14.4" x14ac:dyDescent="0.55000000000000004">
      <c r="A12" s="281"/>
      <c r="B12" s="180"/>
      <c r="C12" s="180" t="s">
        <v>237</v>
      </c>
      <c r="D12" s="181"/>
      <c r="E12" s="203"/>
      <c r="F12" s="203"/>
      <c r="G12" s="203"/>
      <c r="H12" s="204"/>
    </row>
  </sheetData>
  <sheetProtection algorithmName="SHA-512" hashValue="xJz62M/Ps7zyJWCbjuKNF13xbI5QEbSuSQHxC0rkM48q6kStvDV2BoJyS1olpDUcGgYo8MmnB1BZH2QKhKGNOQ==" saltValue="6l0sszwcVUlEUKOib6Q+oA==" spinCount="100000" sheet="1" objects="1" scenarios="1"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xr:uid="{D093BD9F-CEB0-4F10-AE7D-5C3FCAC9F4F5}"/>
    <hyperlink ref="F6" r:id="rId24" xr:uid="{AF935E55-8E1C-44A1-AFCB-3F103A71C813}"/>
    <hyperlink ref="H6" r:id="rId25" xr:uid="{3BFA8DDA-3D10-4583-817A-7BE3E40F3CF1}"/>
  </hyperlinks>
  <printOptions gridLines="1"/>
  <pageMargins left="0.7" right="0.7" top="0.75" bottom="0.75" header="0.3" footer="0.3"/>
  <pageSetup scale="35" orientation="landscape" r:id="rId26"/>
  <headerFooter>
    <oddHeader>&amp;C&amp;"Arial,Bold"DWR WATER RESOURCES DEVELOPMENT GRANT APPLICATION - SPRING 2025
&amp;"Arial,Regular"
&amp;"Arial,Bold"Benefits &amp; Evaluation Criteria</oddHeader>
    <oddFooter>&amp;LRevised: 2/26/25&amp;C&amp;P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2.6" x14ac:dyDescent="0.45"/>
  <cols>
    <col min="1" max="1" width="2.5546875" style="147" customWidth="1"/>
    <col min="2" max="2" width="10.109375" style="147" customWidth="1"/>
    <col min="3" max="3" width="6.6640625" style="147" customWidth="1"/>
    <col min="4" max="4" width="10.44140625" style="148" customWidth="1"/>
    <col min="5" max="5" width="13.44140625" style="148" customWidth="1"/>
    <col min="6" max="6" width="14.5546875" style="148" customWidth="1"/>
    <col min="7" max="7" width="7.6640625" style="148" customWidth="1"/>
    <col min="8" max="8" width="8.33203125" style="148" customWidth="1"/>
    <col min="9" max="10" width="7.6640625" style="148" customWidth="1"/>
    <col min="11" max="11" width="14.6640625" style="148" customWidth="1"/>
    <col min="12" max="12" width="7" style="148" customWidth="1"/>
    <col min="13" max="13" width="12.6640625" style="148" customWidth="1"/>
    <col min="14" max="14" width="9.6640625" style="148" customWidth="1"/>
    <col min="15" max="15" width="8.33203125" style="148" customWidth="1"/>
    <col min="16" max="16" width="9.109375" style="148" customWidth="1"/>
    <col min="17" max="17" width="12.5546875" style="147" customWidth="1"/>
    <col min="18" max="18" width="5.44140625" style="147" customWidth="1"/>
    <col min="19" max="19" width="8.88671875" style="147"/>
    <col min="20" max="20" width="109.6640625" style="147" customWidth="1"/>
    <col min="21" max="21" width="8.88671875" style="147"/>
    <col min="22" max="22" width="35.109375" style="147" customWidth="1"/>
    <col min="23" max="23" width="25.77734375" style="147" customWidth="1"/>
    <col min="24" max="24" width="13" style="147" customWidth="1"/>
    <col min="25" max="25" width="18.88671875" style="147" customWidth="1"/>
    <col min="26" max="26" width="28.33203125" style="147" customWidth="1"/>
    <col min="27" max="27" width="47.88671875" style="147" customWidth="1"/>
    <col min="28" max="16384" width="8.88671875" style="147"/>
  </cols>
  <sheetData>
    <row r="1" spans="2:27" ht="12.9" thickBot="1" x14ac:dyDescent="0.5"/>
    <row r="2" spans="2:27" x14ac:dyDescent="0.45">
      <c r="B2" s="149"/>
      <c r="C2" s="150"/>
      <c r="D2" s="151"/>
      <c r="E2" s="151"/>
      <c r="F2" s="151"/>
      <c r="G2" s="151"/>
      <c r="H2" s="151"/>
      <c r="I2" s="151"/>
      <c r="J2" s="151"/>
      <c r="K2" s="151"/>
      <c r="L2" s="151"/>
      <c r="M2" s="151"/>
      <c r="N2" s="151"/>
      <c r="O2" s="151"/>
      <c r="P2" s="151"/>
      <c r="Q2" s="150"/>
      <c r="R2" s="152"/>
      <c r="T2" s="104" t="s">
        <v>106</v>
      </c>
      <c r="V2" s="282" t="s">
        <v>156</v>
      </c>
      <c r="W2" s="283"/>
      <c r="X2" s="283"/>
      <c r="Y2" s="283"/>
      <c r="Z2" s="283"/>
      <c r="AA2" s="284"/>
    </row>
    <row r="3" spans="2:27" ht="24.6" x14ac:dyDescent="0.5">
      <c r="B3" s="91"/>
      <c r="C3" s="92"/>
      <c r="D3" s="153"/>
      <c r="E3" s="102" t="s">
        <v>16</v>
      </c>
      <c r="F3" s="305"/>
      <c r="G3" s="306"/>
      <c r="H3" s="306"/>
      <c r="I3" s="306"/>
      <c r="J3" s="306"/>
      <c r="K3" s="306"/>
      <c r="L3" s="307"/>
      <c r="M3" s="154"/>
      <c r="N3" s="103" t="s">
        <v>24</v>
      </c>
      <c r="O3" s="289"/>
      <c r="P3" s="290"/>
      <c r="Q3" s="155"/>
      <c r="R3" s="156"/>
      <c r="T3" s="190" t="s">
        <v>234</v>
      </c>
      <c r="V3" s="207" t="s">
        <v>155</v>
      </c>
      <c r="W3" s="208" t="s">
        <v>200</v>
      </c>
      <c r="X3" s="208" t="s">
        <v>110</v>
      </c>
      <c r="Y3" s="209" t="s">
        <v>114</v>
      </c>
      <c r="Z3" s="210" t="s">
        <v>157</v>
      </c>
      <c r="AA3" s="211" t="s">
        <v>70</v>
      </c>
    </row>
    <row r="4" spans="2:27" ht="12" customHeight="1" x14ac:dyDescent="0.45">
      <c r="B4" s="91"/>
      <c r="C4" s="153"/>
      <c r="D4" s="153"/>
      <c r="E4" s="153"/>
      <c r="F4" s="155"/>
      <c r="G4" s="155"/>
      <c r="H4" s="155"/>
      <c r="I4" s="155"/>
      <c r="J4" s="155"/>
      <c r="K4" s="155"/>
      <c r="L4" s="155"/>
      <c r="M4" s="155"/>
      <c r="N4" s="155"/>
      <c r="O4" s="155"/>
      <c r="P4" s="155"/>
      <c r="Q4" s="155"/>
      <c r="R4" s="156"/>
      <c r="T4" s="105"/>
      <c r="V4" s="233"/>
      <c r="W4" s="234"/>
      <c r="X4" s="235"/>
      <c r="Y4" s="236"/>
      <c r="Z4" s="236"/>
      <c r="AA4" s="237"/>
    </row>
    <row r="5" spans="2:27" ht="12" customHeight="1" x14ac:dyDescent="0.45">
      <c r="B5" s="91"/>
      <c r="C5" s="92"/>
      <c r="D5" s="92"/>
      <c r="E5" s="92"/>
      <c r="F5" s="157"/>
      <c r="G5" s="321" t="s">
        <v>94</v>
      </c>
      <c r="H5" s="321"/>
      <c r="I5" s="320" t="s">
        <v>25</v>
      </c>
      <c r="J5" s="320"/>
      <c r="K5" s="187" t="s">
        <v>14</v>
      </c>
      <c r="L5" s="157"/>
      <c r="M5" s="323" t="s">
        <v>23</v>
      </c>
      <c r="N5" s="323"/>
      <c r="O5" s="157"/>
      <c r="P5" s="321" t="s">
        <v>22</v>
      </c>
      <c r="Q5" s="321"/>
      <c r="R5" s="156"/>
      <c r="T5" s="105" t="s">
        <v>128</v>
      </c>
      <c r="V5" s="233"/>
      <c r="W5" s="234"/>
      <c r="X5" s="235"/>
      <c r="Y5" s="236"/>
      <c r="Z5" s="236"/>
      <c r="AA5" s="237"/>
    </row>
    <row r="6" spans="2:27" ht="12" customHeight="1" thickBot="1" x14ac:dyDescent="0.5">
      <c r="B6" s="91"/>
      <c r="C6" s="153"/>
      <c r="D6" s="153"/>
      <c r="E6" s="153"/>
      <c r="F6" s="187" t="s">
        <v>2</v>
      </c>
      <c r="G6" s="321"/>
      <c r="H6" s="321"/>
      <c r="I6" s="320"/>
      <c r="J6" s="320"/>
      <c r="K6" s="187" t="s">
        <v>15</v>
      </c>
      <c r="L6" s="157"/>
      <c r="M6" s="323"/>
      <c r="N6" s="323"/>
      <c r="O6" s="157"/>
      <c r="P6" s="321"/>
      <c r="Q6" s="321"/>
      <c r="R6" s="156"/>
      <c r="T6" s="106" t="s">
        <v>150</v>
      </c>
      <c r="V6" s="233"/>
      <c r="W6" s="234"/>
      <c r="X6" s="235"/>
      <c r="Y6" s="236"/>
      <c r="Z6" s="236"/>
      <c r="AA6" s="237"/>
    </row>
    <row r="7" spans="2:27" ht="12" customHeight="1" x14ac:dyDescent="0.45">
      <c r="B7" s="90" t="e">
        <f>(P8+P9)/$P$43</f>
        <v>#DIV/0!</v>
      </c>
      <c r="C7" s="326" t="s">
        <v>9</v>
      </c>
      <c r="D7" s="326"/>
      <c r="E7" s="326"/>
      <c r="F7" s="322"/>
      <c r="G7" s="322"/>
      <c r="H7" s="322"/>
      <c r="I7" s="322"/>
      <c r="J7" s="322"/>
      <c r="K7" s="322"/>
      <c r="L7" s="158"/>
      <c r="M7" s="322"/>
      <c r="N7" s="322"/>
      <c r="O7" s="158"/>
      <c r="P7" s="304"/>
      <c r="Q7" s="304"/>
      <c r="R7" s="156"/>
      <c r="T7" s="107" t="s">
        <v>107</v>
      </c>
      <c r="V7" s="233"/>
      <c r="W7" s="234"/>
      <c r="X7" s="235"/>
      <c r="Y7" s="236"/>
      <c r="Z7" s="236"/>
      <c r="AA7" s="237"/>
    </row>
    <row r="8" spans="2:27" ht="12" customHeight="1" x14ac:dyDescent="0.45">
      <c r="B8" s="91"/>
      <c r="C8" s="92"/>
      <c r="D8" s="93"/>
      <c r="E8" s="94" t="s">
        <v>5</v>
      </c>
      <c r="F8" s="73"/>
      <c r="G8" s="317"/>
      <c r="H8" s="318"/>
      <c r="I8" s="317"/>
      <c r="J8" s="318"/>
      <c r="K8" s="73"/>
      <c r="L8" s="80"/>
      <c r="M8" s="300">
        <f>G8+I8</f>
        <v>0</v>
      </c>
      <c r="N8" s="300"/>
      <c r="O8" s="80"/>
      <c r="P8" s="324">
        <f>F8+G8+I8+K8</f>
        <v>0</v>
      </c>
      <c r="Q8" s="325"/>
      <c r="R8" s="156"/>
      <c r="T8" s="105"/>
      <c r="V8" s="233"/>
      <c r="W8" s="234"/>
      <c r="X8" s="235"/>
      <c r="Y8" s="236"/>
      <c r="Z8" s="236"/>
      <c r="AA8" s="237"/>
    </row>
    <row r="9" spans="2:27" ht="12" customHeight="1" thickBot="1" x14ac:dyDescent="0.5">
      <c r="B9" s="91"/>
      <c r="C9" s="95"/>
      <c r="D9" s="96"/>
      <c r="E9" s="97" t="s">
        <v>6</v>
      </c>
      <c r="F9" s="74"/>
      <c r="G9" s="308"/>
      <c r="H9" s="309"/>
      <c r="I9" s="308"/>
      <c r="J9" s="309"/>
      <c r="K9" s="73"/>
      <c r="L9" s="81"/>
      <c r="M9" s="300">
        <f>G9+I9</f>
        <v>0</v>
      </c>
      <c r="N9" s="300"/>
      <c r="O9" s="81"/>
      <c r="P9" s="302">
        <f>G9+I9+K9</f>
        <v>0</v>
      </c>
      <c r="Q9" s="302"/>
      <c r="R9" s="156"/>
      <c r="T9" s="105"/>
      <c r="V9" s="233"/>
      <c r="W9" s="234"/>
      <c r="X9" s="235"/>
      <c r="Y9" s="236"/>
      <c r="Z9" s="236"/>
      <c r="AA9" s="237"/>
    </row>
    <row r="10" spans="2:27" ht="12" customHeight="1" x14ac:dyDescent="0.45">
      <c r="B10" s="90" t="e">
        <f>(P11+P12)/$P$43</f>
        <v>#DIV/0!</v>
      </c>
      <c r="C10" s="327" t="s">
        <v>17</v>
      </c>
      <c r="D10" s="327"/>
      <c r="E10" s="327"/>
      <c r="F10" s="303"/>
      <c r="G10" s="303"/>
      <c r="H10" s="303"/>
      <c r="I10" s="303"/>
      <c r="J10" s="303"/>
      <c r="K10" s="303"/>
      <c r="L10" s="82"/>
      <c r="M10" s="304"/>
      <c r="N10" s="304"/>
      <c r="O10" s="82"/>
      <c r="P10" s="304"/>
      <c r="Q10" s="304"/>
      <c r="R10" s="156"/>
      <c r="T10" s="105"/>
      <c r="V10" s="233"/>
      <c r="W10" s="234"/>
      <c r="X10" s="235"/>
      <c r="Y10" s="236"/>
      <c r="Z10" s="236"/>
      <c r="AA10" s="237"/>
    </row>
    <row r="11" spans="2:27" ht="12" customHeight="1" x14ac:dyDescent="0.45">
      <c r="B11" s="91"/>
      <c r="C11" s="92"/>
      <c r="D11" s="93"/>
      <c r="E11" s="94" t="s">
        <v>5</v>
      </c>
      <c r="F11" s="73"/>
      <c r="G11" s="317"/>
      <c r="H11" s="318"/>
      <c r="I11" s="317"/>
      <c r="J11" s="318"/>
      <c r="K11" s="73"/>
      <c r="L11" s="80"/>
      <c r="M11" s="300">
        <f>G11+I11</f>
        <v>0</v>
      </c>
      <c r="N11" s="300"/>
      <c r="O11" s="80"/>
      <c r="P11" s="301">
        <f>F11+G11+I11+K11</f>
        <v>0</v>
      </c>
      <c r="Q11" s="301"/>
      <c r="R11" s="156"/>
      <c r="T11" s="105"/>
      <c r="V11" s="233"/>
      <c r="W11" s="234"/>
      <c r="X11" s="235"/>
      <c r="Y11" s="236"/>
      <c r="Z11" s="236"/>
      <c r="AA11" s="237"/>
    </row>
    <row r="12" spans="2:27" ht="12" customHeight="1" thickBot="1" x14ac:dyDescent="0.5">
      <c r="B12" s="91"/>
      <c r="C12" s="95"/>
      <c r="D12" s="96"/>
      <c r="E12" s="94" t="s">
        <v>6</v>
      </c>
      <c r="F12" s="74"/>
      <c r="G12" s="308"/>
      <c r="H12" s="309"/>
      <c r="I12" s="308"/>
      <c r="J12" s="309"/>
      <c r="K12" s="73"/>
      <c r="L12" s="81"/>
      <c r="M12" s="300">
        <f>G12+I12</f>
        <v>0</v>
      </c>
      <c r="N12" s="300"/>
      <c r="O12" s="81"/>
      <c r="P12" s="302">
        <f>G12+I12+K12</f>
        <v>0</v>
      </c>
      <c r="Q12" s="302"/>
      <c r="R12" s="156"/>
      <c r="T12" s="105"/>
      <c r="V12" s="233"/>
      <c r="W12" s="234"/>
      <c r="X12" s="235"/>
      <c r="Y12" s="236"/>
      <c r="Z12" s="236"/>
      <c r="AA12" s="237"/>
    </row>
    <row r="13" spans="2:27" ht="12" customHeight="1" x14ac:dyDescent="0.45">
      <c r="B13" s="90" t="e">
        <f>(P14+P15)/$P$43</f>
        <v>#DIV/0!</v>
      </c>
      <c r="C13" s="326" t="s">
        <v>18</v>
      </c>
      <c r="D13" s="326"/>
      <c r="E13" s="328"/>
      <c r="F13" s="303"/>
      <c r="G13" s="303"/>
      <c r="H13" s="303"/>
      <c r="I13" s="303"/>
      <c r="J13" s="303"/>
      <c r="K13" s="303"/>
      <c r="L13" s="82"/>
      <c r="M13" s="304"/>
      <c r="N13" s="304"/>
      <c r="O13" s="82"/>
      <c r="P13" s="304"/>
      <c r="Q13" s="304"/>
      <c r="R13" s="156"/>
      <c r="T13" s="106" t="s">
        <v>231</v>
      </c>
      <c r="V13" s="233"/>
      <c r="W13" s="234"/>
      <c r="X13" s="235"/>
      <c r="Y13" s="236"/>
      <c r="Z13" s="236"/>
      <c r="AA13" s="237"/>
    </row>
    <row r="14" spans="2:27" ht="12" customHeight="1" thickBot="1" x14ac:dyDescent="0.5">
      <c r="B14" s="91"/>
      <c r="C14" s="92"/>
      <c r="D14" s="93"/>
      <c r="E14" s="98" t="s">
        <v>5</v>
      </c>
      <c r="F14" s="73"/>
      <c r="G14" s="317"/>
      <c r="H14" s="318"/>
      <c r="I14" s="317"/>
      <c r="J14" s="319"/>
      <c r="K14" s="73"/>
      <c r="L14" s="80"/>
      <c r="M14" s="300">
        <f>G14+I14</f>
        <v>0</v>
      </c>
      <c r="N14" s="300"/>
      <c r="O14" s="80"/>
      <c r="P14" s="301">
        <f>F14+G14+I14+K14</f>
        <v>0</v>
      </c>
      <c r="Q14" s="301"/>
      <c r="R14" s="156"/>
      <c r="T14" s="105"/>
      <c r="V14" s="212" t="s">
        <v>170</v>
      </c>
      <c r="W14" s="213"/>
      <c r="X14" s="238">
        <f>SUM(X4:X13)</f>
        <v>0</v>
      </c>
      <c r="Y14" s="214"/>
      <c r="Z14" s="214"/>
      <c r="AA14" s="215"/>
    </row>
    <row r="15" spans="2:27" ht="12" customHeight="1" thickBot="1" x14ac:dyDescent="0.5">
      <c r="B15" s="91"/>
      <c r="C15" s="95"/>
      <c r="D15" s="96"/>
      <c r="E15" s="99" t="s">
        <v>6</v>
      </c>
      <c r="F15" s="74"/>
      <c r="G15" s="308"/>
      <c r="H15" s="309"/>
      <c r="I15" s="310"/>
      <c r="J15" s="311"/>
      <c r="K15" s="73"/>
      <c r="L15" s="81"/>
      <c r="M15" s="300">
        <f>G15+I15</f>
        <v>0</v>
      </c>
      <c r="N15" s="300"/>
      <c r="O15" s="81"/>
      <c r="P15" s="302">
        <f>G15+I15+K15</f>
        <v>0</v>
      </c>
      <c r="Q15" s="302"/>
      <c r="R15" s="156"/>
      <c r="T15" s="105"/>
      <c r="V15" s="159"/>
      <c r="W15" s="159"/>
      <c r="X15" s="159"/>
      <c r="Y15" s="159"/>
      <c r="Z15" s="159"/>
    </row>
    <row r="16" spans="2:27" ht="12" customHeight="1" x14ac:dyDescent="0.45">
      <c r="B16" s="90" t="e">
        <f>(P17+P18)/$P$43</f>
        <v>#DIV/0!</v>
      </c>
      <c r="C16" s="327" t="s">
        <v>0</v>
      </c>
      <c r="D16" s="327"/>
      <c r="E16" s="327"/>
      <c r="F16" s="303"/>
      <c r="G16" s="303"/>
      <c r="H16" s="303"/>
      <c r="I16" s="303"/>
      <c r="J16" s="303"/>
      <c r="K16" s="303"/>
      <c r="L16" s="82"/>
      <c r="M16" s="304"/>
      <c r="N16" s="304"/>
      <c r="O16" s="82"/>
      <c r="P16" s="304"/>
      <c r="Q16" s="304"/>
      <c r="R16" s="156"/>
      <c r="T16" s="105"/>
      <c r="V16" s="106" t="s">
        <v>418</v>
      </c>
      <c r="W16" s="106"/>
      <c r="X16" s="106"/>
      <c r="Y16" s="106"/>
      <c r="Z16" s="106"/>
    </row>
    <row r="17" spans="2:26" ht="12" customHeight="1" x14ac:dyDescent="0.45">
      <c r="B17" s="91"/>
      <c r="C17" s="92"/>
      <c r="D17" s="93"/>
      <c r="E17" s="94" t="s">
        <v>5</v>
      </c>
      <c r="F17" s="73"/>
      <c r="G17" s="317"/>
      <c r="H17" s="318"/>
      <c r="I17" s="317"/>
      <c r="J17" s="319"/>
      <c r="K17" s="73"/>
      <c r="L17" s="80"/>
      <c r="M17" s="300">
        <f>G17+I17</f>
        <v>0</v>
      </c>
      <c r="N17" s="300"/>
      <c r="O17" s="80"/>
      <c r="P17" s="301">
        <f>F17+G17+I17+K17</f>
        <v>0</v>
      </c>
      <c r="Q17" s="301"/>
      <c r="R17" s="156"/>
      <c r="T17" s="105"/>
    </row>
    <row r="18" spans="2:26" ht="12" customHeight="1" thickBot="1" x14ac:dyDescent="0.5">
      <c r="B18" s="91"/>
      <c r="C18" s="95"/>
      <c r="D18" s="96"/>
      <c r="E18" s="94" t="s">
        <v>6</v>
      </c>
      <c r="F18" s="74"/>
      <c r="G18" s="308"/>
      <c r="H18" s="309"/>
      <c r="I18" s="310"/>
      <c r="J18" s="311"/>
      <c r="K18" s="73"/>
      <c r="L18" s="81"/>
      <c r="M18" s="300">
        <f>G18+I18</f>
        <v>0</v>
      </c>
      <c r="N18" s="300"/>
      <c r="O18" s="81"/>
      <c r="P18" s="302">
        <f>G18+I18+K18</f>
        <v>0</v>
      </c>
      <c r="Q18" s="302"/>
      <c r="R18" s="156"/>
      <c r="T18" s="105"/>
    </row>
    <row r="19" spans="2:26" ht="12" customHeight="1" x14ac:dyDescent="0.45">
      <c r="B19" s="90" t="e">
        <f>(P20+P21)/$P$43</f>
        <v>#DIV/0!</v>
      </c>
      <c r="C19" s="326" t="s">
        <v>12</v>
      </c>
      <c r="D19" s="326"/>
      <c r="E19" s="328"/>
      <c r="F19" s="303"/>
      <c r="G19" s="303"/>
      <c r="H19" s="303"/>
      <c r="I19" s="303"/>
      <c r="J19" s="303"/>
      <c r="K19" s="303"/>
      <c r="L19" s="82"/>
      <c r="M19" s="304"/>
      <c r="N19" s="304"/>
      <c r="O19" s="82"/>
      <c r="P19" s="304"/>
      <c r="Q19" s="304"/>
      <c r="R19" s="156"/>
      <c r="T19" s="105" t="s">
        <v>108</v>
      </c>
      <c r="V19" s="205" t="s">
        <v>200</v>
      </c>
      <c r="W19" s="206" t="s">
        <v>193</v>
      </c>
    </row>
    <row r="20" spans="2:26" ht="12" customHeight="1" x14ac:dyDescent="0.45">
      <c r="B20" s="91"/>
      <c r="C20" s="92"/>
      <c r="D20" s="93"/>
      <c r="E20" s="98" t="s">
        <v>5</v>
      </c>
      <c r="F20" s="73"/>
      <c r="G20" s="317"/>
      <c r="H20" s="318"/>
      <c r="I20" s="317"/>
      <c r="J20" s="319"/>
      <c r="K20" s="73"/>
      <c r="L20" s="80"/>
      <c r="M20" s="300">
        <f>G20+I20</f>
        <v>0</v>
      </c>
      <c r="N20" s="300"/>
      <c r="O20" s="80"/>
      <c r="P20" s="301">
        <f>F20+G20+I20+K20</f>
        <v>0</v>
      </c>
      <c r="Q20" s="301"/>
      <c r="R20" s="156"/>
      <c r="T20" s="105"/>
      <c r="V20" s="216" t="s">
        <v>194</v>
      </c>
      <c r="W20" s="217" t="s">
        <v>195</v>
      </c>
    </row>
    <row r="21" spans="2:26" ht="12" customHeight="1" thickBot="1" x14ac:dyDescent="0.5">
      <c r="B21" s="91"/>
      <c r="C21" s="95"/>
      <c r="D21" s="96"/>
      <c r="E21" s="99" t="s">
        <v>6</v>
      </c>
      <c r="F21" s="74"/>
      <c r="G21" s="308"/>
      <c r="H21" s="309"/>
      <c r="I21" s="310"/>
      <c r="J21" s="311"/>
      <c r="K21" s="73"/>
      <c r="L21" s="81"/>
      <c r="M21" s="300">
        <f>G21+I21</f>
        <v>0</v>
      </c>
      <c r="N21" s="300"/>
      <c r="O21" s="81"/>
      <c r="P21" s="302">
        <f>G21+I21+K21</f>
        <v>0</v>
      </c>
      <c r="Q21" s="302"/>
      <c r="R21" s="156"/>
      <c r="T21" s="105"/>
      <c r="V21" s="216" t="s">
        <v>94</v>
      </c>
      <c r="W21" s="217" t="s">
        <v>196</v>
      </c>
    </row>
    <row r="22" spans="2:26" ht="12" customHeight="1" x14ac:dyDescent="0.45">
      <c r="B22" s="90" t="e">
        <f>(P23+P24)/$P$43</f>
        <v>#DIV/0!</v>
      </c>
      <c r="C22" s="327" t="s">
        <v>13</v>
      </c>
      <c r="D22" s="327"/>
      <c r="E22" s="327"/>
      <c r="F22" s="303"/>
      <c r="G22" s="303"/>
      <c r="H22" s="303"/>
      <c r="I22" s="303"/>
      <c r="J22" s="303"/>
      <c r="K22" s="303"/>
      <c r="L22" s="82"/>
      <c r="M22" s="304"/>
      <c r="N22" s="304"/>
      <c r="O22" s="82"/>
      <c r="P22" s="304"/>
      <c r="Q22" s="304"/>
      <c r="R22" s="156"/>
      <c r="T22" s="105"/>
      <c r="V22" s="216" t="s">
        <v>25</v>
      </c>
      <c r="W22" s="217" t="s">
        <v>197</v>
      </c>
    </row>
    <row r="23" spans="2:26" ht="12" customHeight="1" thickBot="1" x14ac:dyDescent="0.5">
      <c r="B23" s="91"/>
      <c r="C23" s="92"/>
      <c r="D23" s="93"/>
      <c r="E23" s="94" t="s">
        <v>5</v>
      </c>
      <c r="F23" s="73"/>
      <c r="G23" s="317"/>
      <c r="H23" s="318"/>
      <c r="I23" s="317"/>
      <c r="J23" s="319"/>
      <c r="K23" s="73"/>
      <c r="L23" s="80"/>
      <c r="M23" s="300">
        <f>G23+I23</f>
        <v>0</v>
      </c>
      <c r="N23" s="300"/>
      <c r="O23" s="80"/>
      <c r="P23" s="301">
        <f>F23+G23+I23+K23</f>
        <v>0</v>
      </c>
      <c r="Q23" s="301"/>
      <c r="R23" s="156"/>
      <c r="T23" s="105"/>
      <c r="V23" s="218" t="s">
        <v>198</v>
      </c>
      <c r="W23" s="219" t="s">
        <v>199</v>
      </c>
    </row>
    <row r="24" spans="2:26" ht="12" customHeight="1" thickBot="1" x14ac:dyDescent="0.5">
      <c r="B24" s="91"/>
      <c r="C24" s="95"/>
      <c r="D24" s="96"/>
      <c r="E24" s="94" t="s">
        <v>6</v>
      </c>
      <c r="F24" s="74"/>
      <c r="G24" s="308"/>
      <c r="H24" s="309"/>
      <c r="I24" s="310"/>
      <c r="J24" s="311"/>
      <c r="K24" s="73"/>
      <c r="L24" s="81"/>
      <c r="M24" s="300">
        <f>G24+I24</f>
        <v>0</v>
      </c>
      <c r="N24" s="300"/>
      <c r="O24" s="81"/>
      <c r="P24" s="302">
        <f>G24+I24+K24</f>
        <v>0</v>
      </c>
      <c r="Q24" s="302"/>
      <c r="R24" s="156"/>
      <c r="T24" s="105"/>
    </row>
    <row r="25" spans="2:26" ht="12" customHeight="1" x14ac:dyDescent="0.45">
      <c r="B25" s="90" t="e">
        <f>(P26+P27)/$P$43</f>
        <v>#DIV/0!</v>
      </c>
      <c r="C25" s="326" t="s">
        <v>10</v>
      </c>
      <c r="D25" s="326"/>
      <c r="E25" s="328"/>
      <c r="F25" s="303"/>
      <c r="G25" s="303"/>
      <c r="H25" s="303"/>
      <c r="I25" s="303"/>
      <c r="J25" s="303"/>
      <c r="K25" s="303"/>
      <c r="L25" s="82"/>
      <c r="M25" s="304"/>
      <c r="N25" s="304"/>
      <c r="O25" s="82"/>
      <c r="P25" s="304"/>
      <c r="Q25" s="304"/>
      <c r="R25" s="156"/>
      <c r="T25" s="105"/>
      <c r="Z25" s="147" t="s">
        <v>419</v>
      </c>
    </row>
    <row r="26" spans="2:26" ht="12" customHeight="1" x14ac:dyDescent="0.45">
      <c r="B26" s="91"/>
      <c r="C26" s="93"/>
      <c r="D26" s="93"/>
      <c r="E26" s="98" t="s">
        <v>5</v>
      </c>
      <c r="F26" s="73"/>
      <c r="G26" s="317"/>
      <c r="H26" s="318"/>
      <c r="I26" s="317"/>
      <c r="J26" s="319"/>
      <c r="K26" s="73"/>
      <c r="L26" s="80"/>
      <c r="M26" s="300">
        <f>G26+I26</f>
        <v>0</v>
      </c>
      <c r="N26" s="300"/>
      <c r="O26" s="80"/>
      <c r="P26" s="301">
        <f>F26+G26+I26+K26</f>
        <v>0</v>
      </c>
      <c r="Q26" s="301"/>
      <c r="R26" s="156"/>
      <c r="T26" s="105"/>
    </row>
    <row r="27" spans="2:26" ht="12" customHeight="1" thickBot="1" x14ac:dyDescent="0.5">
      <c r="B27" s="91"/>
      <c r="C27" s="96"/>
      <c r="D27" s="96"/>
      <c r="E27" s="99" t="s">
        <v>6</v>
      </c>
      <c r="F27" s="74"/>
      <c r="G27" s="308"/>
      <c r="H27" s="309"/>
      <c r="I27" s="310"/>
      <c r="J27" s="311"/>
      <c r="K27" s="73"/>
      <c r="L27" s="81"/>
      <c r="M27" s="300">
        <f>G27+I27</f>
        <v>0</v>
      </c>
      <c r="N27" s="300"/>
      <c r="O27" s="81"/>
      <c r="P27" s="302">
        <f>G27+I27+K27</f>
        <v>0</v>
      </c>
      <c r="Q27" s="302"/>
      <c r="R27" s="156"/>
      <c r="T27" s="105"/>
    </row>
    <row r="28" spans="2:26" ht="12" customHeight="1" x14ac:dyDescent="0.45">
      <c r="B28" s="90" t="e">
        <f>(P29+P30)/$P$43</f>
        <v>#DIV/0!</v>
      </c>
      <c r="C28" s="327" t="s">
        <v>1</v>
      </c>
      <c r="D28" s="327"/>
      <c r="E28" s="327"/>
      <c r="F28" s="303"/>
      <c r="G28" s="303"/>
      <c r="H28" s="303"/>
      <c r="I28" s="303"/>
      <c r="J28" s="303"/>
      <c r="K28" s="303"/>
      <c r="L28" s="82"/>
      <c r="M28" s="304"/>
      <c r="N28" s="304"/>
      <c r="O28" s="82"/>
      <c r="P28" s="304"/>
      <c r="Q28" s="304"/>
      <c r="R28" s="156"/>
      <c r="T28" s="105"/>
    </row>
    <row r="29" spans="2:26" ht="12" customHeight="1" x14ac:dyDescent="0.45">
      <c r="B29" s="91"/>
      <c r="C29" s="92"/>
      <c r="D29" s="93"/>
      <c r="E29" s="94" t="s">
        <v>5</v>
      </c>
      <c r="F29" s="73"/>
      <c r="G29" s="317"/>
      <c r="H29" s="318"/>
      <c r="I29" s="317"/>
      <c r="J29" s="319"/>
      <c r="K29" s="73"/>
      <c r="L29" s="80"/>
      <c r="M29" s="300">
        <f>G29+I29</f>
        <v>0</v>
      </c>
      <c r="N29" s="300"/>
      <c r="O29" s="80"/>
      <c r="P29" s="301">
        <f>F29+G29+I29+K29</f>
        <v>0</v>
      </c>
      <c r="Q29" s="301"/>
      <c r="R29" s="156"/>
      <c r="T29" s="105"/>
    </row>
    <row r="30" spans="2:26" ht="12" customHeight="1" thickBot="1" x14ac:dyDescent="0.5">
      <c r="B30" s="91"/>
      <c r="C30" s="92"/>
      <c r="D30" s="93"/>
      <c r="E30" s="94" t="s">
        <v>6</v>
      </c>
      <c r="F30" s="74"/>
      <c r="G30" s="308"/>
      <c r="H30" s="309"/>
      <c r="I30" s="310"/>
      <c r="J30" s="311"/>
      <c r="K30" s="73"/>
      <c r="L30" s="81"/>
      <c r="M30" s="300">
        <f>G30+I30</f>
        <v>0</v>
      </c>
      <c r="N30" s="300"/>
      <c r="O30" s="81"/>
      <c r="P30" s="302">
        <f>G30+I30+K30</f>
        <v>0</v>
      </c>
      <c r="Q30" s="302"/>
      <c r="R30" s="156"/>
      <c r="T30" s="105"/>
    </row>
    <row r="31" spans="2:26" ht="12" customHeight="1" x14ac:dyDescent="0.45">
      <c r="B31" s="90" t="e">
        <f>(P32+P33)/$P$43</f>
        <v>#DIV/0!</v>
      </c>
      <c r="C31" s="326" t="s">
        <v>3</v>
      </c>
      <c r="D31" s="326"/>
      <c r="E31" s="328"/>
      <c r="F31" s="303"/>
      <c r="G31" s="303"/>
      <c r="H31" s="303"/>
      <c r="I31" s="303"/>
      <c r="J31" s="303"/>
      <c r="K31" s="303"/>
      <c r="L31" s="82"/>
      <c r="M31" s="304"/>
      <c r="N31" s="304"/>
      <c r="O31" s="82"/>
      <c r="P31" s="304"/>
      <c r="Q31" s="304"/>
      <c r="R31" s="156"/>
      <c r="T31" s="105"/>
    </row>
    <row r="32" spans="2:26" ht="12" customHeight="1" x14ac:dyDescent="0.45">
      <c r="B32" s="91"/>
      <c r="C32" s="93"/>
      <c r="D32" s="93"/>
      <c r="E32" s="98" t="s">
        <v>5</v>
      </c>
      <c r="F32" s="79"/>
      <c r="G32" s="317"/>
      <c r="H32" s="318"/>
      <c r="I32" s="317"/>
      <c r="J32" s="319"/>
      <c r="K32" s="73"/>
      <c r="L32" s="80"/>
      <c r="M32" s="300">
        <f>G32+I32</f>
        <v>0</v>
      </c>
      <c r="N32" s="300"/>
      <c r="O32" s="80"/>
      <c r="P32" s="301">
        <f>G32+I32+K32</f>
        <v>0</v>
      </c>
      <c r="Q32" s="301"/>
      <c r="R32" s="156"/>
      <c r="T32" s="105"/>
    </row>
    <row r="33" spans="2:20" ht="12" customHeight="1" thickBot="1" x14ac:dyDescent="0.5">
      <c r="B33" s="91"/>
      <c r="C33" s="96"/>
      <c r="D33" s="96"/>
      <c r="E33" s="99" t="s">
        <v>6</v>
      </c>
      <c r="F33" s="74"/>
      <c r="G33" s="308"/>
      <c r="H33" s="309"/>
      <c r="I33" s="310"/>
      <c r="J33" s="311"/>
      <c r="K33" s="73"/>
      <c r="L33" s="81"/>
      <c r="M33" s="300">
        <f>G33+I33</f>
        <v>0</v>
      </c>
      <c r="N33" s="300"/>
      <c r="O33" s="81"/>
      <c r="P33" s="302">
        <f>G33+I33+K33</f>
        <v>0</v>
      </c>
      <c r="Q33" s="302"/>
      <c r="R33" s="156"/>
      <c r="T33" s="105"/>
    </row>
    <row r="34" spans="2:20" ht="12" customHeight="1" x14ac:dyDescent="0.45">
      <c r="B34" s="90" t="e">
        <f>(P35+P36)/$P$43</f>
        <v>#DIV/0!</v>
      </c>
      <c r="C34" s="327" t="s">
        <v>4</v>
      </c>
      <c r="D34" s="327"/>
      <c r="E34" s="327"/>
      <c r="F34" s="303"/>
      <c r="G34" s="303"/>
      <c r="H34" s="303"/>
      <c r="I34" s="303"/>
      <c r="J34" s="303"/>
      <c r="K34" s="303"/>
      <c r="L34" s="82"/>
      <c r="M34" s="304"/>
      <c r="N34" s="304"/>
      <c r="O34" s="82"/>
      <c r="P34" s="304"/>
      <c r="Q34" s="304"/>
      <c r="R34" s="156"/>
      <c r="T34" s="105" t="s">
        <v>422</v>
      </c>
    </row>
    <row r="35" spans="2:20" ht="12" customHeight="1" x14ac:dyDescent="0.45">
      <c r="B35" s="91"/>
      <c r="C35" s="92"/>
      <c r="D35" s="93"/>
      <c r="E35" s="94" t="s">
        <v>5</v>
      </c>
      <c r="F35" s="79"/>
      <c r="G35" s="317"/>
      <c r="H35" s="318"/>
      <c r="I35" s="317"/>
      <c r="J35" s="319"/>
      <c r="K35" s="73"/>
      <c r="L35" s="80"/>
      <c r="M35" s="300">
        <f>G35+I35</f>
        <v>0</v>
      </c>
      <c r="N35" s="300"/>
      <c r="O35" s="80"/>
      <c r="P35" s="301">
        <f>G35+I35+K35</f>
        <v>0</v>
      </c>
      <c r="Q35" s="301"/>
      <c r="R35" s="156"/>
      <c r="T35" s="105"/>
    </row>
    <row r="36" spans="2:20" ht="12" customHeight="1" thickBot="1" x14ac:dyDescent="0.5">
      <c r="B36" s="91"/>
      <c r="C36" s="92"/>
      <c r="D36" s="93"/>
      <c r="E36" s="94" t="s">
        <v>6</v>
      </c>
      <c r="F36" s="74"/>
      <c r="G36" s="308"/>
      <c r="H36" s="309"/>
      <c r="I36" s="310"/>
      <c r="J36" s="311"/>
      <c r="K36" s="73"/>
      <c r="L36" s="81"/>
      <c r="M36" s="300">
        <f>G36+I36</f>
        <v>0</v>
      </c>
      <c r="N36" s="300"/>
      <c r="O36" s="81"/>
      <c r="P36" s="302">
        <f>G36+I36+K36</f>
        <v>0</v>
      </c>
      <c r="Q36" s="302"/>
      <c r="R36" s="156"/>
      <c r="T36" s="105"/>
    </row>
    <row r="37" spans="2:20" ht="12" customHeight="1" x14ac:dyDescent="0.45">
      <c r="B37" s="90" t="e">
        <f>(P38+P39)/$P$43</f>
        <v>#DIV/0!</v>
      </c>
      <c r="C37" s="326" t="s">
        <v>11</v>
      </c>
      <c r="D37" s="326"/>
      <c r="E37" s="328"/>
      <c r="F37" s="303"/>
      <c r="G37" s="303"/>
      <c r="H37" s="303"/>
      <c r="I37" s="303"/>
      <c r="J37" s="303"/>
      <c r="K37" s="303"/>
      <c r="L37" s="82"/>
      <c r="M37" s="304"/>
      <c r="N37" s="304"/>
      <c r="O37" s="82"/>
      <c r="P37" s="304"/>
      <c r="Q37" s="304"/>
      <c r="R37" s="156"/>
      <c r="T37" s="107" t="s">
        <v>232</v>
      </c>
    </row>
    <row r="38" spans="2:20" ht="12" customHeight="1" x14ac:dyDescent="0.45">
      <c r="B38" s="91"/>
      <c r="C38" s="92"/>
      <c r="D38" s="93"/>
      <c r="E38" s="98" t="s">
        <v>5</v>
      </c>
      <c r="F38" s="73"/>
      <c r="G38" s="317"/>
      <c r="H38" s="318"/>
      <c r="I38" s="317"/>
      <c r="J38" s="319"/>
      <c r="K38" s="73"/>
      <c r="L38" s="83"/>
      <c r="M38" s="300">
        <f>G38+I38</f>
        <v>0</v>
      </c>
      <c r="N38" s="300"/>
      <c r="O38" s="83"/>
      <c r="P38" s="301">
        <f>F38+G38+I38+K38</f>
        <v>0</v>
      </c>
      <c r="Q38" s="301"/>
      <c r="R38" s="156"/>
      <c r="T38" s="105" t="s">
        <v>233</v>
      </c>
    </row>
    <row r="39" spans="2:20" ht="12" customHeight="1" thickBot="1" x14ac:dyDescent="0.5">
      <c r="B39" s="91"/>
      <c r="C39" s="95"/>
      <c r="D39" s="96"/>
      <c r="E39" s="99" t="s">
        <v>6</v>
      </c>
      <c r="F39" s="75"/>
      <c r="G39" s="308"/>
      <c r="H39" s="309"/>
      <c r="I39" s="310"/>
      <c r="J39" s="311"/>
      <c r="K39" s="73"/>
      <c r="L39" s="84"/>
      <c r="M39" s="300">
        <f>G39+I39</f>
        <v>0</v>
      </c>
      <c r="N39" s="300"/>
      <c r="O39" s="84"/>
      <c r="P39" s="302">
        <f>G39+I39+K39</f>
        <v>0</v>
      </c>
      <c r="Q39" s="302"/>
      <c r="R39" s="156"/>
      <c r="T39" s="108"/>
    </row>
    <row r="40" spans="2:20" ht="8.1" customHeight="1" thickBot="1" x14ac:dyDescent="0.5">
      <c r="B40" s="91"/>
      <c r="C40" s="100"/>
      <c r="D40" s="101"/>
      <c r="E40" s="101"/>
      <c r="F40" s="160"/>
      <c r="G40" s="85"/>
      <c r="H40" s="85"/>
      <c r="I40" s="85"/>
      <c r="J40" s="85"/>
      <c r="K40" s="85"/>
      <c r="L40" s="86"/>
      <c r="M40" s="85"/>
      <c r="N40" s="85"/>
      <c r="O40" s="86"/>
      <c r="P40" s="85"/>
      <c r="Q40" s="87"/>
      <c r="R40" s="156"/>
      <c r="T40" s="108"/>
    </row>
    <row r="41" spans="2:20" ht="14.1" customHeight="1" thickBot="1" x14ac:dyDescent="0.5">
      <c r="B41" s="91"/>
      <c r="C41" s="312" t="s">
        <v>7</v>
      </c>
      <c r="D41" s="313"/>
      <c r="E41" s="313"/>
      <c r="F41" s="89">
        <f>F8+F11+F14+F17+F20+F23+F26+F29+F38</f>
        <v>0</v>
      </c>
      <c r="G41" s="299">
        <f>G8+G11+G14+G17+G20+G23+G26+G29+G32+G35+G38</f>
        <v>0</v>
      </c>
      <c r="H41" s="299"/>
      <c r="I41" s="299">
        <f>I8+I11+I14+I17+I20+I23+I26+I29+I32+I35+I38</f>
        <v>0</v>
      </c>
      <c r="J41" s="299"/>
      <c r="K41" s="185">
        <f>K8+K11+K14+K17+K20+K23+K26+K29+K32+K35+K38</f>
        <v>0</v>
      </c>
      <c r="L41" s="88"/>
      <c r="M41" s="297">
        <f>M8+M11+M14+M17+M20+M23+M26+M29+M32+M35+M38</f>
        <v>0</v>
      </c>
      <c r="N41" s="298"/>
      <c r="O41" s="88"/>
      <c r="P41" s="297">
        <f>P8+P11+P14+P17+P20+P23+P26+P29+P32+P35+P38</f>
        <v>0</v>
      </c>
      <c r="Q41" s="314"/>
      <c r="R41" s="156"/>
      <c r="T41" s="105" t="s">
        <v>235</v>
      </c>
    </row>
    <row r="42" spans="2:20" ht="14.1" customHeight="1" thickBot="1" x14ac:dyDescent="0.5">
      <c r="B42" s="91"/>
      <c r="C42" s="312" t="s">
        <v>8</v>
      </c>
      <c r="D42" s="313"/>
      <c r="E42" s="313"/>
      <c r="F42" s="56"/>
      <c r="G42" s="299">
        <f>G9+G12+G15+G18+G21+G24+G27+G30+G33+G36+G39</f>
        <v>0</v>
      </c>
      <c r="H42" s="299"/>
      <c r="I42" s="299">
        <f>I9+I12+I15+I18+I21+I24+I27+I30+I33+I36+I39</f>
        <v>0</v>
      </c>
      <c r="J42" s="299"/>
      <c r="K42" s="185">
        <f>K9+K12+K15+K18+K21+K24+K27+K30+K33+K36+K39</f>
        <v>0</v>
      </c>
      <c r="L42" s="88"/>
      <c r="M42" s="297">
        <f>M9+M12+M15+M18+M21+M24+M27+M30+M33+M36+M39</f>
        <v>0</v>
      </c>
      <c r="N42" s="298"/>
      <c r="O42" s="88"/>
      <c r="P42" s="297">
        <f>P9+P12+P15+P18+P21+P24+P27+P30+P33+P36+P39</f>
        <v>0</v>
      </c>
      <c r="Q42" s="314"/>
      <c r="R42" s="156"/>
      <c r="T42" s="108"/>
    </row>
    <row r="43" spans="2:20" ht="14.1" customHeight="1" thickBot="1" x14ac:dyDescent="0.5">
      <c r="B43" s="91"/>
      <c r="C43" s="312" t="s">
        <v>19</v>
      </c>
      <c r="D43" s="313"/>
      <c r="E43" s="313"/>
      <c r="F43" s="89">
        <f>SUM(F41:F42)</f>
        <v>0</v>
      </c>
      <c r="G43" s="299">
        <f>SUM(G41:H42)</f>
        <v>0</v>
      </c>
      <c r="H43" s="299"/>
      <c r="I43" s="299">
        <f>SUM(I41:J42)</f>
        <v>0</v>
      </c>
      <c r="J43" s="299"/>
      <c r="K43" s="185">
        <f>SUM(K41:K42)</f>
        <v>0</v>
      </c>
      <c r="L43" s="88"/>
      <c r="M43" s="297">
        <f>SUM(M41:N42)</f>
        <v>0</v>
      </c>
      <c r="N43" s="298"/>
      <c r="O43" s="88"/>
      <c r="P43" s="315">
        <f>SUM(P41:Q42)</f>
        <v>0</v>
      </c>
      <c r="Q43" s="316"/>
      <c r="R43" s="156"/>
      <c r="T43" s="107" t="s">
        <v>149</v>
      </c>
    </row>
    <row r="44" spans="2:20" ht="8.1" customHeight="1" x14ac:dyDescent="0.45">
      <c r="B44" s="91"/>
      <c r="C44" s="161"/>
      <c r="D44" s="161"/>
      <c r="E44" s="161"/>
      <c r="F44" s="162"/>
      <c r="G44" s="162"/>
      <c r="H44" s="162"/>
      <c r="I44" s="162"/>
      <c r="J44" s="162"/>
      <c r="K44" s="162"/>
      <c r="L44" s="162"/>
      <c r="M44" s="162"/>
      <c r="N44" s="162"/>
      <c r="O44" s="162"/>
      <c r="P44" s="162"/>
      <c r="Q44" s="163"/>
      <c r="R44" s="156"/>
      <c r="T44" s="108"/>
    </row>
    <row r="45" spans="2:20" ht="12" customHeight="1" x14ac:dyDescent="0.45">
      <c r="B45" s="91"/>
      <c r="C45" s="153"/>
      <c r="D45" s="153"/>
      <c r="E45" s="153"/>
      <c r="F45" s="164"/>
      <c r="G45" s="155"/>
      <c r="H45" s="155"/>
      <c r="I45" s="155"/>
      <c r="J45" s="155"/>
      <c r="K45" s="155"/>
      <c r="L45" s="155"/>
      <c r="M45" s="155"/>
      <c r="N45" s="155"/>
      <c r="O45" s="155"/>
      <c r="P45" s="155"/>
      <c r="Q45" s="164"/>
      <c r="R45" s="156"/>
      <c r="T45" s="109"/>
    </row>
    <row r="46" spans="2:20" ht="24.9" customHeight="1" x14ac:dyDescent="0.45">
      <c r="B46" s="91"/>
      <c r="C46" s="153"/>
      <c r="D46" s="291" t="s">
        <v>93</v>
      </c>
      <c r="E46" s="291"/>
      <c r="F46" s="165">
        <f>F43</f>
        <v>0</v>
      </c>
      <c r="G46" s="166"/>
      <c r="H46" s="293" t="s">
        <v>92</v>
      </c>
      <c r="I46" s="293"/>
      <c r="J46" s="293"/>
      <c r="K46" s="167">
        <f>G43+I43</f>
        <v>0</v>
      </c>
      <c r="L46" s="166"/>
      <c r="M46" s="295" t="s">
        <v>20</v>
      </c>
      <c r="N46" s="295"/>
      <c r="O46" s="285" t="e">
        <f>(F46+K46)/P43</f>
        <v>#DIV/0!</v>
      </c>
      <c r="P46" s="286"/>
      <c r="Q46" s="168"/>
      <c r="R46" s="156"/>
      <c r="T46" s="108"/>
    </row>
    <row r="47" spans="2:20" ht="24.9" customHeight="1" x14ac:dyDescent="0.45">
      <c r="B47" s="91"/>
      <c r="C47" s="153"/>
      <c r="D47" s="292" t="s">
        <v>208</v>
      </c>
      <c r="E47" s="292"/>
      <c r="F47" s="169" t="e">
        <f>F43/SUM(F43+G43+I43)</f>
        <v>#DIV/0!</v>
      </c>
      <c r="G47" s="170"/>
      <c r="H47" s="294" t="s">
        <v>209</v>
      </c>
      <c r="I47" s="294"/>
      <c r="J47" s="294"/>
      <c r="K47" s="171" t="e">
        <f>K46/P43</f>
        <v>#DIV/0!</v>
      </c>
      <c r="L47" s="155"/>
      <c r="M47" s="296" t="s">
        <v>21</v>
      </c>
      <c r="N47" s="296"/>
      <c r="O47" s="287" t="e">
        <f>K43/P43</f>
        <v>#DIV/0!</v>
      </c>
      <c r="P47" s="288"/>
      <c r="Q47" s="155"/>
      <c r="R47" s="156"/>
      <c r="T47" s="106" t="s">
        <v>230</v>
      </c>
    </row>
    <row r="48" spans="2:20" ht="12.9" thickBot="1" x14ac:dyDescent="0.5">
      <c r="B48" s="172"/>
      <c r="C48" s="95"/>
      <c r="D48" s="95"/>
      <c r="E48" s="95"/>
      <c r="F48" s="95"/>
      <c r="G48" s="95"/>
      <c r="H48" s="95"/>
      <c r="I48" s="95"/>
      <c r="J48" s="95"/>
      <c r="K48" s="95"/>
      <c r="L48" s="95"/>
      <c r="M48" s="95"/>
      <c r="N48" s="95"/>
      <c r="O48" s="95"/>
      <c r="P48" s="95"/>
      <c r="Q48" s="95"/>
      <c r="R48" s="173"/>
      <c r="T48" s="110"/>
    </row>
    <row r="49" spans="2:17" x14ac:dyDescent="0.45">
      <c r="B49" s="174"/>
      <c r="C49" s="174"/>
      <c r="D49" s="174"/>
      <c r="E49" s="174"/>
      <c r="F49" s="174"/>
      <c r="G49" s="174"/>
      <c r="H49" s="174"/>
      <c r="I49" s="174"/>
      <c r="J49" s="174"/>
      <c r="K49" s="174"/>
      <c r="L49" s="174"/>
      <c r="M49" s="174"/>
      <c r="N49" s="174"/>
      <c r="O49" s="174"/>
      <c r="P49" s="174"/>
      <c r="Q49" s="174"/>
    </row>
    <row r="50" spans="2:17" x14ac:dyDescent="0.45">
      <c r="B50" s="174"/>
      <c r="C50" s="174"/>
      <c r="D50" s="174"/>
      <c r="E50" s="174"/>
      <c r="F50" s="174"/>
      <c r="G50" s="174"/>
      <c r="H50" s="174"/>
      <c r="I50" s="174"/>
      <c r="J50" s="174"/>
      <c r="K50" s="174"/>
      <c r="L50" s="174"/>
      <c r="M50" s="174"/>
      <c r="N50" s="174"/>
      <c r="O50" s="174"/>
      <c r="P50" s="174"/>
      <c r="Q50" s="174"/>
    </row>
    <row r="51" spans="2:17" x14ac:dyDescent="0.45">
      <c r="B51" s="174"/>
      <c r="C51" s="174"/>
      <c r="D51" s="174"/>
      <c r="E51" s="174"/>
      <c r="F51" s="174"/>
      <c r="G51" s="174"/>
      <c r="H51" s="174"/>
      <c r="I51" s="174"/>
      <c r="J51" s="174"/>
      <c r="K51" s="174"/>
      <c r="L51" s="174"/>
      <c r="M51" s="174"/>
      <c r="N51" s="174"/>
      <c r="O51" s="174"/>
      <c r="P51" s="174"/>
      <c r="Q51" s="174"/>
    </row>
    <row r="52" spans="2:17" x14ac:dyDescent="0.45">
      <c r="B52" s="174"/>
      <c r="C52" s="174"/>
      <c r="D52" s="174"/>
      <c r="E52" s="174"/>
      <c r="F52" s="174"/>
      <c r="G52" s="174"/>
      <c r="H52" s="174"/>
      <c r="I52" s="174"/>
      <c r="J52" s="174"/>
      <c r="K52" s="174"/>
      <c r="L52" s="174"/>
      <c r="M52" s="174"/>
      <c r="N52" s="174"/>
      <c r="O52" s="174"/>
      <c r="P52" s="174"/>
      <c r="Q52" s="174"/>
    </row>
    <row r="53" spans="2:17" x14ac:dyDescent="0.45">
      <c r="B53" s="174"/>
      <c r="C53" s="174"/>
      <c r="D53" s="174"/>
      <c r="E53" s="174"/>
      <c r="F53" s="174"/>
      <c r="G53" s="174"/>
      <c r="H53" s="174"/>
      <c r="I53" s="174"/>
      <c r="J53" s="174"/>
      <c r="K53" s="174"/>
      <c r="L53" s="174"/>
      <c r="M53" s="174"/>
      <c r="N53" s="174"/>
      <c r="O53" s="174"/>
      <c r="P53" s="174"/>
      <c r="Q53" s="174"/>
    </row>
    <row r="54" spans="2:17" ht="12" customHeight="1" x14ac:dyDescent="0.45">
      <c r="B54" s="174"/>
      <c r="C54" s="174"/>
      <c r="D54" s="174"/>
      <c r="E54" s="174"/>
      <c r="F54" s="174"/>
      <c r="G54" s="174"/>
      <c r="H54" s="174"/>
      <c r="I54" s="174"/>
      <c r="J54" s="174"/>
      <c r="K54" s="174"/>
      <c r="L54" s="174"/>
      <c r="M54" s="174"/>
      <c r="N54" s="174"/>
      <c r="O54" s="174"/>
      <c r="P54" s="174"/>
      <c r="Q54" s="174"/>
    </row>
    <row r="55" spans="2:17" ht="12" customHeight="1" x14ac:dyDescent="0.45">
      <c r="B55" s="174"/>
      <c r="C55" s="174"/>
      <c r="D55" s="174"/>
      <c r="E55" s="174"/>
      <c r="F55" s="174"/>
      <c r="G55" s="174"/>
      <c r="H55" s="174"/>
      <c r="I55" s="174"/>
      <c r="J55" s="174"/>
      <c r="K55" s="174"/>
      <c r="L55" s="174"/>
      <c r="M55" s="174"/>
      <c r="N55" s="174"/>
      <c r="O55" s="174"/>
      <c r="P55" s="174"/>
      <c r="Q55" s="174"/>
    </row>
    <row r="56" spans="2:17" ht="12" customHeight="1" x14ac:dyDescent="0.45">
      <c r="B56" s="174"/>
      <c r="C56" s="174"/>
      <c r="D56" s="174"/>
      <c r="E56" s="174"/>
      <c r="F56" s="174"/>
      <c r="G56" s="174"/>
      <c r="H56" s="174"/>
      <c r="I56" s="174"/>
      <c r="J56" s="174"/>
      <c r="K56" s="174"/>
      <c r="L56" s="174"/>
      <c r="M56" s="174"/>
      <c r="N56" s="174"/>
      <c r="O56" s="174"/>
      <c r="P56" s="174"/>
      <c r="Q56" s="174"/>
    </row>
    <row r="57" spans="2:17" ht="12" customHeight="1" x14ac:dyDescent="0.45">
      <c r="B57" s="174"/>
      <c r="C57" s="174"/>
      <c r="D57" s="174"/>
      <c r="E57" s="174"/>
      <c r="F57" s="174"/>
      <c r="G57" s="174"/>
      <c r="H57" s="174"/>
      <c r="I57" s="174"/>
      <c r="J57" s="174"/>
      <c r="K57" s="174"/>
      <c r="L57" s="174"/>
      <c r="M57" s="174"/>
      <c r="N57" s="174"/>
      <c r="O57" s="174"/>
      <c r="P57" s="174"/>
      <c r="Q57" s="174"/>
    </row>
    <row r="58" spans="2:17" ht="12" customHeight="1" x14ac:dyDescent="0.45">
      <c r="B58" s="174"/>
      <c r="C58" s="174"/>
      <c r="D58" s="174"/>
      <c r="E58" s="174"/>
      <c r="F58" s="174"/>
      <c r="G58" s="174"/>
      <c r="H58" s="174"/>
      <c r="I58" s="174"/>
      <c r="J58" s="174"/>
      <c r="K58" s="174"/>
      <c r="L58" s="174"/>
      <c r="M58" s="174"/>
      <c r="N58" s="174"/>
      <c r="O58" s="174"/>
      <c r="P58" s="174"/>
      <c r="Q58" s="174"/>
    </row>
    <row r="59" spans="2:17" ht="12" customHeight="1" x14ac:dyDescent="0.45">
      <c r="B59" s="174"/>
      <c r="C59" s="174"/>
      <c r="D59" s="174"/>
      <c r="E59" s="174"/>
      <c r="F59" s="174"/>
      <c r="G59" s="174"/>
      <c r="H59" s="174"/>
      <c r="I59" s="174"/>
      <c r="J59" s="174"/>
      <c r="K59" s="174"/>
      <c r="L59" s="174"/>
      <c r="M59" s="174"/>
      <c r="N59" s="174"/>
      <c r="O59" s="174"/>
      <c r="P59" s="174"/>
      <c r="Q59" s="174"/>
    </row>
    <row r="60" spans="2:17" ht="12" customHeight="1" x14ac:dyDescent="0.45">
      <c r="B60" s="174"/>
      <c r="C60" s="174"/>
      <c r="D60" s="174"/>
      <c r="E60" s="174"/>
      <c r="F60" s="174"/>
      <c r="G60" s="174"/>
      <c r="H60" s="174"/>
      <c r="I60" s="174"/>
      <c r="J60" s="174"/>
      <c r="K60" s="174"/>
      <c r="L60" s="174"/>
      <c r="M60" s="174"/>
      <c r="N60" s="174"/>
      <c r="O60" s="174"/>
      <c r="P60" s="174"/>
      <c r="Q60" s="174"/>
    </row>
    <row r="61" spans="2:17" ht="12" customHeight="1" x14ac:dyDescent="0.45">
      <c r="B61" s="174"/>
      <c r="C61" s="174"/>
      <c r="D61" s="174"/>
      <c r="E61" s="174"/>
      <c r="F61" s="174"/>
      <c r="G61" s="174"/>
      <c r="H61" s="174"/>
      <c r="I61" s="174"/>
      <c r="J61" s="174"/>
      <c r="K61" s="174"/>
      <c r="L61" s="174"/>
      <c r="M61" s="174"/>
      <c r="N61" s="174"/>
      <c r="O61" s="174"/>
      <c r="P61" s="174"/>
      <c r="Q61" s="174"/>
    </row>
    <row r="62" spans="2:17" ht="12" customHeight="1" x14ac:dyDescent="0.45">
      <c r="B62" s="174"/>
      <c r="C62" s="174"/>
      <c r="D62" s="174"/>
      <c r="E62" s="174"/>
      <c r="F62" s="174"/>
      <c r="G62" s="174"/>
      <c r="H62" s="174"/>
      <c r="I62" s="174"/>
      <c r="J62" s="174"/>
      <c r="K62" s="174"/>
      <c r="L62" s="174"/>
      <c r="M62" s="174"/>
      <c r="N62" s="174"/>
      <c r="O62" s="174"/>
      <c r="P62" s="174"/>
      <c r="Q62" s="174"/>
    </row>
    <row r="63" spans="2:17" ht="12" customHeight="1" x14ac:dyDescent="0.45">
      <c r="B63" s="174"/>
      <c r="C63" s="174"/>
      <c r="D63" s="174"/>
      <c r="E63" s="174"/>
      <c r="F63" s="174"/>
      <c r="G63" s="174"/>
      <c r="H63" s="174"/>
      <c r="I63" s="174"/>
      <c r="J63" s="174"/>
      <c r="K63" s="174"/>
      <c r="L63" s="174"/>
      <c r="M63" s="174"/>
      <c r="N63" s="174"/>
      <c r="O63" s="174"/>
      <c r="P63" s="174"/>
      <c r="Q63" s="174"/>
    </row>
    <row r="64" spans="2:17" ht="12" customHeight="1" x14ac:dyDescent="0.45">
      <c r="B64" s="174"/>
      <c r="C64" s="174"/>
      <c r="D64" s="174"/>
      <c r="E64" s="174"/>
      <c r="F64" s="174"/>
      <c r="G64" s="174"/>
      <c r="H64" s="174"/>
      <c r="I64" s="174"/>
      <c r="J64" s="174"/>
      <c r="K64" s="174"/>
      <c r="L64" s="174"/>
      <c r="M64" s="174"/>
      <c r="N64" s="174"/>
      <c r="O64" s="174"/>
      <c r="P64" s="174"/>
      <c r="Q64" s="174"/>
    </row>
    <row r="65" spans="2:17" ht="12" customHeight="1" x14ac:dyDescent="0.45">
      <c r="B65" s="174"/>
      <c r="C65" s="174"/>
      <c r="D65" s="174"/>
      <c r="E65" s="174"/>
      <c r="F65" s="174"/>
      <c r="G65" s="174"/>
      <c r="H65" s="174"/>
      <c r="I65" s="174"/>
      <c r="J65" s="174"/>
      <c r="K65" s="174"/>
      <c r="L65" s="174"/>
      <c r="M65" s="174"/>
      <c r="N65" s="174"/>
      <c r="O65" s="174"/>
      <c r="P65" s="174"/>
      <c r="Q65" s="174"/>
    </row>
    <row r="66" spans="2:17" ht="12" customHeight="1" x14ac:dyDescent="0.45">
      <c r="B66" s="174"/>
      <c r="C66" s="174"/>
      <c r="D66" s="174"/>
      <c r="E66" s="174"/>
      <c r="F66" s="174"/>
      <c r="G66" s="174"/>
      <c r="H66" s="174"/>
      <c r="I66" s="174"/>
      <c r="J66" s="174"/>
      <c r="K66" s="174"/>
      <c r="L66" s="174"/>
      <c r="M66" s="174"/>
      <c r="N66" s="174"/>
      <c r="O66" s="174"/>
      <c r="P66" s="174"/>
      <c r="Q66" s="174"/>
    </row>
    <row r="67" spans="2:17" ht="12" customHeight="1" x14ac:dyDescent="0.45">
      <c r="B67" s="174"/>
      <c r="C67" s="174"/>
      <c r="D67" s="174"/>
      <c r="E67" s="174"/>
      <c r="F67" s="174"/>
      <c r="G67" s="174"/>
      <c r="H67" s="174"/>
      <c r="I67" s="174"/>
      <c r="J67" s="174"/>
      <c r="K67" s="174"/>
      <c r="L67" s="174"/>
      <c r="M67" s="174"/>
      <c r="N67" s="174"/>
      <c r="O67" s="174"/>
      <c r="P67" s="174"/>
      <c r="Q67" s="174"/>
    </row>
    <row r="68" spans="2:17" ht="12" customHeight="1" x14ac:dyDescent="0.45">
      <c r="B68" s="174"/>
      <c r="C68" s="174"/>
      <c r="D68" s="174"/>
      <c r="E68" s="174"/>
      <c r="F68" s="174"/>
      <c r="G68" s="174"/>
      <c r="H68" s="174"/>
      <c r="I68" s="174"/>
      <c r="J68" s="174"/>
      <c r="K68" s="174"/>
      <c r="L68" s="174"/>
      <c r="M68" s="174"/>
      <c r="N68" s="174"/>
      <c r="O68" s="174"/>
      <c r="P68" s="174"/>
      <c r="Q68" s="174"/>
    </row>
    <row r="69" spans="2:17" ht="12" customHeight="1" x14ac:dyDescent="0.45">
      <c r="B69" s="174"/>
      <c r="C69" s="174"/>
      <c r="D69" s="174"/>
      <c r="E69" s="174"/>
      <c r="F69" s="174"/>
      <c r="G69" s="174"/>
      <c r="H69" s="174"/>
      <c r="I69" s="174"/>
      <c r="J69" s="174"/>
      <c r="K69" s="174"/>
      <c r="L69" s="174"/>
      <c r="M69" s="174"/>
      <c r="N69" s="174"/>
      <c r="O69" s="174"/>
      <c r="P69" s="174"/>
      <c r="Q69" s="174"/>
    </row>
    <row r="70" spans="2:17" ht="12" customHeight="1" x14ac:dyDescent="0.45">
      <c r="B70" s="174"/>
      <c r="C70" s="174"/>
      <c r="D70" s="174"/>
      <c r="E70" s="174"/>
      <c r="F70" s="174"/>
      <c r="G70" s="174"/>
      <c r="H70" s="174"/>
      <c r="I70" s="174"/>
      <c r="J70" s="174"/>
      <c r="K70" s="174"/>
      <c r="L70" s="174"/>
      <c r="M70" s="174"/>
      <c r="N70" s="174"/>
      <c r="O70" s="174"/>
      <c r="P70" s="174"/>
      <c r="Q70" s="174"/>
    </row>
    <row r="71" spans="2:17" ht="12" customHeight="1" x14ac:dyDescent="0.45">
      <c r="B71" s="174"/>
      <c r="C71" s="174"/>
      <c r="D71" s="174"/>
      <c r="E71" s="174"/>
      <c r="F71" s="174"/>
      <c r="G71" s="174"/>
      <c r="H71" s="174"/>
      <c r="I71" s="174"/>
      <c r="J71" s="174"/>
      <c r="K71" s="174"/>
      <c r="L71" s="174"/>
      <c r="M71" s="174"/>
      <c r="N71" s="174"/>
      <c r="O71" s="174"/>
      <c r="P71" s="174"/>
      <c r="Q71" s="174"/>
    </row>
    <row r="72" spans="2:17" ht="12" customHeight="1" x14ac:dyDescent="0.45">
      <c r="B72" s="174"/>
      <c r="C72" s="174"/>
      <c r="D72" s="174"/>
      <c r="E72" s="174"/>
      <c r="F72" s="174"/>
      <c r="G72" s="174"/>
      <c r="H72" s="174"/>
      <c r="I72" s="174"/>
      <c r="J72" s="174"/>
      <c r="K72" s="174"/>
      <c r="L72" s="174"/>
      <c r="M72" s="174"/>
      <c r="N72" s="174"/>
      <c r="O72" s="174"/>
      <c r="P72" s="174"/>
      <c r="Q72" s="174"/>
    </row>
    <row r="73" spans="2:17" ht="12" customHeight="1" x14ac:dyDescent="0.45">
      <c r="B73" s="174"/>
      <c r="C73" s="174"/>
      <c r="D73" s="174"/>
      <c r="E73" s="174"/>
      <c r="F73" s="174"/>
      <c r="G73" s="174"/>
      <c r="H73" s="174"/>
      <c r="I73" s="174"/>
      <c r="J73" s="174"/>
      <c r="K73" s="174"/>
      <c r="L73" s="174"/>
      <c r="M73" s="174"/>
      <c r="N73" s="174"/>
      <c r="O73" s="174"/>
      <c r="P73" s="174"/>
      <c r="Q73" s="174"/>
    </row>
    <row r="74" spans="2:17" ht="12" customHeight="1" x14ac:dyDescent="0.45">
      <c r="B74" s="174"/>
      <c r="C74" s="174"/>
      <c r="D74" s="174"/>
      <c r="E74" s="174"/>
      <c r="F74" s="174"/>
      <c r="G74" s="174"/>
      <c r="H74" s="174"/>
      <c r="I74" s="174"/>
      <c r="J74" s="174"/>
      <c r="K74" s="174"/>
      <c r="L74" s="174"/>
      <c r="M74" s="174"/>
      <c r="N74" s="174"/>
      <c r="O74" s="174"/>
      <c r="P74" s="174"/>
      <c r="Q74" s="174"/>
    </row>
    <row r="75" spans="2:17" ht="12" customHeight="1" x14ac:dyDescent="0.45">
      <c r="B75" s="174"/>
      <c r="C75" s="174"/>
      <c r="D75" s="174"/>
      <c r="E75" s="174"/>
      <c r="F75" s="174"/>
      <c r="G75" s="174"/>
      <c r="H75" s="174"/>
      <c r="I75" s="174"/>
      <c r="J75" s="174"/>
      <c r="K75" s="174"/>
      <c r="L75" s="174"/>
      <c r="M75" s="174"/>
      <c r="N75" s="174"/>
      <c r="O75" s="174"/>
      <c r="P75" s="174"/>
      <c r="Q75" s="174"/>
    </row>
    <row r="76" spans="2:17" ht="12" customHeight="1" x14ac:dyDescent="0.45">
      <c r="B76" s="174"/>
      <c r="C76" s="174"/>
      <c r="D76" s="174"/>
      <c r="E76" s="174"/>
      <c r="F76" s="174"/>
      <c r="G76" s="174"/>
      <c r="H76" s="174"/>
      <c r="I76" s="174"/>
      <c r="J76" s="174"/>
      <c r="K76" s="174"/>
      <c r="L76" s="174"/>
      <c r="M76" s="174"/>
      <c r="N76" s="174"/>
      <c r="O76" s="174"/>
      <c r="P76" s="174"/>
      <c r="Q76" s="174"/>
    </row>
    <row r="77" spans="2:17" ht="12" customHeight="1" x14ac:dyDescent="0.45">
      <c r="B77" s="174"/>
      <c r="C77" s="174"/>
      <c r="D77" s="174"/>
      <c r="E77" s="174"/>
      <c r="F77" s="174"/>
      <c r="G77" s="174"/>
      <c r="H77" s="174"/>
      <c r="I77" s="174"/>
      <c r="J77" s="174"/>
      <c r="K77" s="174"/>
      <c r="L77" s="174"/>
      <c r="M77" s="174"/>
      <c r="N77" s="174"/>
      <c r="O77" s="174"/>
      <c r="P77" s="174"/>
      <c r="Q77" s="174"/>
    </row>
    <row r="78" spans="2:17" ht="12" customHeight="1" x14ac:dyDescent="0.45">
      <c r="B78" s="174"/>
      <c r="C78" s="174"/>
      <c r="D78" s="174"/>
      <c r="E78" s="174"/>
      <c r="F78" s="174"/>
      <c r="G78" s="174"/>
      <c r="H78" s="174"/>
      <c r="I78" s="174"/>
      <c r="J78" s="174"/>
      <c r="K78" s="174"/>
      <c r="L78" s="174"/>
      <c r="M78" s="174"/>
      <c r="N78" s="174"/>
      <c r="O78" s="174"/>
      <c r="P78" s="174"/>
      <c r="Q78" s="174"/>
    </row>
    <row r="79" spans="2:17" ht="12" customHeight="1" x14ac:dyDescent="0.45">
      <c r="B79" s="174"/>
      <c r="C79" s="174"/>
      <c r="D79" s="174"/>
      <c r="E79" s="174"/>
      <c r="F79" s="174"/>
      <c r="G79" s="174"/>
      <c r="H79" s="174"/>
      <c r="I79" s="174"/>
      <c r="J79" s="174"/>
      <c r="K79" s="174"/>
      <c r="L79" s="174"/>
      <c r="M79" s="174"/>
      <c r="N79" s="174"/>
      <c r="O79" s="174"/>
      <c r="P79" s="174"/>
      <c r="Q79" s="174"/>
    </row>
    <row r="80" spans="2:17" ht="12" customHeight="1" x14ac:dyDescent="0.45">
      <c r="B80" s="174"/>
      <c r="C80" s="174"/>
      <c r="D80" s="174"/>
      <c r="E80" s="174"/>
      <c r="F80" s="174"/>
      <c r="G80" s="174"/>
      <c r="H80" s="174"/>
      <c r="I80" s="174"/>
      <c r="J80" s="174"/>
      <c r="K80" s="174"/>
      <c r="L80" s="174"/>
      <c r="M80" s="174"/>
      <c r="N80" s="174"/>
      <c r="O80" s="174"/>
      <c r="P80" s="174"/>
      <c r="Q80" s="174"/>
    </row>
    <row r="81" spans="2:17" ht="12" customHeight="1" x14ac:dyDescent="0.45">
      <c r="B81" s="174"/>
      <c r="C81" s="174"/>
      <c r="D81" s="174"/>
      <c r="E81" s="174"/>
      <c r="F81" s="174"/>
      <c r="G81" s="174"/>
      <c r="H81" s="174"/>
      <c r="I81" s="174"/>
      <c r="J81" s="174"/>
      <c r="K81" s="174"/>
      <c r="L81" s="174"/>
      <c r="M81" s="174"/>
      <c r="N81" s="174"/>
      <c r="O81" s="174"/>
      <c r="P81" s="174"/>
      <c r="Q81" s="174"/>
    </row>
    <row r="82" spans="2:17" ht="12" customHeight="1" x14ac:dyDescent="0.45">
      <c r="B82" s="174"/>
      <c r="C82" s="174"/>
      <c r="D82" s="174"/>
      <c r="E82" s="174"/>
      <c r="F82" s="174"/>
      <c r="G82" s="174"/>
      <c r="H82" s="174"/>
      <c r="I82" s="174"/>
      <c r="J82" s="174"/>
      <c r="K82" s="174"/>
      <c r="L82" s="174"/>
      <c r="M82" s="174"/>
      <c r="N82" s="174"/>
      <c r="O82" s="174"/>
      <c r="P82" s="174"/>
      <c r="Q82" s="174"/>
    </row>
    <row r="83" spans="2:17" ht="12" customHeight="1" x14ac:dyDescent="0.45">
      <c r="B83" s="174"/>
      <c r="C83" s="174"/>
      <c r="D83" s="174"/>
      <c r="E83" s="174"/>
      <c r="F83" s="174"/>
      <c r="G83" s="174"/>
      <c r="H83" s="174"/>
      <c r="I83" s="174"/>
      <c r="J83" s="174"/>
      <c r="K83" s="174"/>
      <c r="L83" s="174"/>
      <c r="M83" s="174"/>
      <c r="N83" s="174"/>
      <c r="O83" s="174"/>
      <c r="P83" s="174"/>
      <c r="Q83" s="174"/>
    </row>
    <row r="84" spans="2:17" ht="12" customHeight="1" x14ac:dyDescent="0.45">
      <c r="B84" s="174"/>
      <c r="C84" s="174"/>
      <c r="D84" s="174"/>
      <c r="E84" s="174"/>
      <c r="F84" s="174"/>
      <c r="G84" s="174"/>
      <c r="H84" s="174"/>
      <c r="I84" s="174"/>
      <c r="J84" s="174"/>
      <c r="K84" s="174"/>
      <c r="L84" s="174"/>
      <c r="M84" s="174"/>
      <c r="N84" s="174"/>
      <c r="O84" s="174"/>
      <c r="P84" s="174"/>
      <c r="Q84" s="174"/>
    </row>
    <row r="85" spans="2:17" ht="12" customHeight="1" x14ac:dyDescent="0.45">
      <c r="B85" s="174"/>
      <c r="C85" s="174"/>
      <c r="D85" s="174"/>
      <c r="E85" s="174"/>
      <c r="F85" s="174"/>
      <c r="G85" s="174"/>
      <c r="H85" s="174"/>
      <c r="I85" s="174"/>
      <c r="J85" s="174"/>
      <c r="K85" s="174"/>
      <c r="L85" s="174"/>
      <c r="M85" s="174"/>
      <c r="N85" s="174"/>
      <c r="O85" s="174"/>
      <c r="P85" s="174"/>
      <c r="Q85" s="174"/>
    </row>
    <row r="86" spans="2:17" ht="12" customHeight="1" x14ac:dyDescent="0.45">
      <c r="B86" s="174"/>
      <c r="C86" s="174"/>
      <c r="D86" s="174"/>
      <c r="E86" s="174"/>
      <c r="F86" s="174"/>
      <c r="G86" s="174"/>
      <c r="H86" s="174"/>
      <c r="I86" s="174"/>
      <c r="J86" s="174"/>
      <c r="K86" s="174"/>
      <c r="L86" s="174"/>
      <c r="M86" s="174"/>
      <c r="N86" s="174"/>
      <c r="O86" s="174"/>
      <c r="P86" s="174"/>
      <c r="Q86" s="174"/>
    </row>
    <row r="87" spans="2:17" x14ac:dyDescent="0.45">
      <c r="B87" s="174"/>
      <c r="C87" s="174"/>
      <c r="D87" s="174"/>
      <c r="E87" s="174"/>
      <c r="F87" s="174"/>
      <c r="G87" s="174"/>
      <c r="H87" s="174"/>
      <c r="I87" s="174"/>
      <c r="J87" s="174"/>
      <c r="K87" s="174"/>
      <c r="L87" s="174"/>
      <c r="M87" s="174"/>
      <c r="N87" s="174"/>
      <c r="O87" s="174"/>
      <c r="P87" s="174"/>
      <c r="Q87" s="174"/>
    </row>
  </sheetData>
  <sheetProtection algorithmName="SHA-512" hashValue="bLdQwDgFR9gdbWX6a5oZWW4KEJNff230bpK4iO7NRfXyYOn8THvAJOnKS6VhTS/UPH6lBNWAoKTlHEfBGZzikw==" saltValue="qQcNFTtPqfGrDosUvw/pCQ==" spinCount="100000" sheet="1" objects="1" scenarios="1" formatColumns="0"/>
  <mergeCells count="162">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4" orientation="landscape" r:id="rId1"/>
  <headerFooter>
    <oddHeader>&amp;C&amp;"Arial,Bold"DWR WATER RESOURCES DEVELOPMENT GRANT APPLICATION - SPRING 2025
&amp;"Arial,Regular"
&amp;"Arial,Bold"Budget Sheet</oddHeader>
    <oddFooter>&amp;LRevised: 2/26/25&amp;C8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57AAAE7-856A-4B50-9EDF-23F4473E78BC}">
          <x14:formula1>
            <xm:f>'Y:\Water Resources Development Grant\Projects\2024\Spring\Applications\SL\Bakersville Creekwalk SR P3 (Mitc)\Close Out\[WRDG Close Out_Bakersville Creekwalk P3 SR 100621-000.xlsx]Pull Down Menus'!#REF!</xm:f>
          </x14:formula1>
          <xm:sqref>W14</xm:sqref>
        </x14:dataValidation>
        <x14:dataValidation type="list" allowBlank="1" showInputMessage="1" showErrorMessage="1" xr:uid="{227D1059-9BD3-4C7D-A6D4-B79C41CE2B83}">
          <x14:formula1>
            <xm:f>'Pull Down Menus'!$B$11:$B$14</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70" zoomScaleNormal="70" zoomScalePageLayoutView="85" workbookViewId="0">
      <selection activeCell="D3" sqref="D3"/>
    </sheetView>
  </sheetViews>
  <sheetFormatPr defaultColWidth="9.109375" defaultRowHeight="12.3" x14ac:dyDescent="0.4"/>
  <cols>
    <col min="1" max="1" width="16.109375" customWidth="1"/>
    <col min="2" max="2" width="31.109375" style="4" customWidth="1"/>
    <col min="3" max="3" width="60.21875" style="22" customWidth="1"/>
    <col min="4" max="4" width="67" customWidth="1"/>
    <col min="5" max="5" width="9.77734375" style="22" customWidth="1"/>
    <col min="6" max="6" width="13" customWidth="1"/>
    <col min="7" max="7" width="17.44140625" customWidth="1"/>
    <col min="8" max="8" width="16" customWidth="1"/>
    <col min="9" max="9" width="97.77734375" customWidth="1"/>
  </cols>
  <sheetData>
    <row r="1" spans="1:9" ht="43.2" x14ac:dyDescent="0.55000000000000004">
      <c r="A1" s="273" t="s">
        <v>89</v>
      </c>
      <c r="B1" s="135" t="s">
        <v>57</v>
      </c>
      <c r="C1" s="225" t="s">
        <v>103</v>
      </c>
      <c r="D1" s="135" t="s">
        <v>264</v>
      </c>
      <c r="E1" s="182" t="s">
        <v>205</v>
      </c>
      <c r="F1" s="135" t="s">
        <v>265</v>
      </c>
      <c r="G1" s="135" t="s">
        <v>266</v>
      </c>
      <c r="H1" s="137" t="s">
        <v>267</v>
      </c>
      <c r="I1" s="137"/>
    </row>
    <row r="2" spans="1:9" ht="13.2" customHeight="1" x14ac:dyDescent="0.4">
      <c r="A2" s="274" t="s">
        <v>27</v>
      </c>
      <c r="H2" s="228"/>
      <c r="I2" s="341" t="s">
        <v>223</v>
      </c>
    </row>
    <row r="3" spans="1:9" ht="103.2" customHeight="1" x14ac:dyDescent="0.45">
      <c r="A3" s="275"/>
      <c r="B3" s="4" t="s">
        <v>9</v>
      </c>
      <c r="C3" s="239" t="s">
        <v>276</v>
      </c>
      <c r="D3" s="131"/>
      <c r="E3" s="75"/>
      <c r="F3" s="188"/>
      <c r="G3" s="189"/>
      <c r="H3" s="178">
        <f>F3*G3</f>
        <v>0</v>
      </c>
      <c r="I3" s="342"/>
    </row>
    <row r="4" spans="1:9" ht="14.4" customHeight="1" x14ac:dyDescent="0.45">
      <c r="A4" s="276"/>
      <c r="B4" s="4" t="s">
        <v>17</v>
      </c>
      <c r="C4" s="27" t="s">
        <v>172</v>
      </c>
      <c r="D4" s="136"/>
      <c r="E4" s="75"/>
      <c r="F4" s="188"/>
      <c r="G4" s="189"/>
      <c r="H4" s="178">
        <f t="shared" ref="H4:H13" si="0">F4*G4</f>
        <v>0</v>
      </c>
      <c r="I4" s="342"/>
    </row>
    <row r="5" spans="1:9" ht="14.4" customHeight="1" x14ac:dyDescent="0.45">
      <c r="A5" s="276"/>
      <c r="B5" s="4" t="s">
        <v>18</v>
      </c>
      <c r="C5" s="22" t="s">
        <v>172</v>
      </c>
      <c r="D5" s="136"/>
      <c r="E5" s="75"/>
      <c r="F5" s="188"/>
      <c r="G5" s="189"/>
      <c r="H5" s="178">
        <f t="shared" si="0"/>
        <v>0</v>
      </c>
      <c r="I5" s="342"/>
    </row>
    <row r="6" spans="1:9" ht="14.4" customHeight="1" x14ac:dyDescent="0.45">
      <c r="A6" s="276"/>
      <c r="B6" s="4" t="s">
        <v>0</v>
      </c>
      <c r="C6" s="22" t="s">
        <v>172</v>
      </c>
      <c r="D6" s="136"/>
      <c r="E6" s="75"/>
      <c r="F6" s="188"/>
      <c r="G6" s="189"/>
      <c r="H6" s="178">
        <f t="shared" si="0"/>
        <v>0</v>
      </c>
      <c r="I6" s="342"/>
    </row>
    <row r="7" spans="1:9" ht="37.200000000000003" x14ac:dyDescent="0.45">
      <c r="A7" s="276"/>
      <c r="B7" s="4" t="s">
        <v>12</v>
      </c>
      <c r="C7" s="27" t="s">
        <v>219</v>
      </c>
      <c r="D7" s="136"/>
      <c r="E7" s="224"/>
      <c r="F7" s="188"/>
      <c r="G7" s="75"/>
      <c r="H7" s="178">
        <f>E7*F7</f>
        <v>0</v>
      </c>
      <c r="I7" s="342"/>
    </row>
    <row r="8" spans="1:9" ht="24.9" x14ac:dyDescent="0.45">
      <c r="A8" s="276"/>
      <c r="B8" s="4" t="s">
        <v>13</v>
      </c>
      <c r="C8" s="27" t="s">
        <v>218</v>
      </c>
      <c r="D8" s="136"/>
      <c r="E8" s="224"/>
      <c r="F8" s="188"/>
      <c r="G8" s="75"/>
      <c r="H8" s="178">
        <f>E8*F8</f>
        <v>0</v>
      </c>
      <c r="I8" s="342"/>
    </row>
    <row r="9" spans="1:9" ht="14.4" customHeight="1" x14ac:dyDescent="0.45">
      <c r="A9" s="276"/>
      <c r="B9" s="4" t="s">
        <v>10</v>
      </c>
      <c r="C9" s="27" t="s">
        <v>172</v>
      </c>
      <c r="D9" s="136"/>
      <c r="E9" s="75"/>
      <c r="F9" s="188"/>
      <c r="G9" s="189"/>
      <c r="H9" s="178">
        <f>F9*G9</f>
        <v>0</v>
      </c>
      <c r="I9" s="342"/>
    </row>
    <row r="10" spans="1:9" ht="14.4" customHeight="1" thickBot="1" x14ac:dyDescent="0.5">
      <c r="A10" s="276"/>
      <c r="B10" s="18" t="s">
        <v>216</v>
      </c>
      <c r="C10" s="27" t="s">
        <v>172</v>
      </c>
      <c r="D10" s="222"/>
      <c r="E10" s="226"/>
      <c r="F10" s="223"/>
      <c r="G10" s="224"/>
      <c r="H10" s="178">
        <f>F10*G10</f>
        <v>0</v>
      </c>
      <c r="I10" s="342"/>
    </row>
    <row r="11" spans="1:9" ht="50.4" customHeight="1" x14ac:dyDescent="0.45">
      <c r="A11" s="276"/>
      <c r="B11" s="18" t="s">
        <v>217</v>
      </c>
      <c r="C11" s="21" t="s">
        <v>218</v>
      </c>
      <c r="D11" s="136"/>
      <c r="E11" s="224"/>
      <c r="F11" s="188"/>
      <c r="G11" s="75"/>
      <c r="H11" s="178">
        <f>E11*F11</f>
        <v>0</v>
      </c>
      <c r="I11" s="227" t="s">
        <v>224</v>
      </c>
    </row>
    <row r="12" spans="1:9" ht="45" customHeight="1" x14ac:dyDescent="0.45">
      <c r="A12" s="276"/>
      <c r="B12" s="4" t="s">
        <v>3</v>
      </c>
      <c r="C12" s="243" t="s">
        <v>210</v>
      </c>
      <c r="D12" s="136"/>
      <c r="E12" s="75"/>
      <c r="F12" s="188"/>
      <c r="G12" s="189"/>
      <c r="H12" s="178">
        <f t="shared" si="0"/>
        <v>0</v>
      </c>
      <c r="I12" s="343" t="s">
        <v>222</v>
      </c>
    </row>
    <row r="13" spans="1:9" ht="73.8" customHeight="1" thickBot="1" x14ac:dyDescent="0.5">
      <c r="A13" s="276"/>
      <c r="B13" s="18" t="s">
        <v>220</v>
      </c>
      <c r="C13" s="21" t="s">
        <v>221</v>
      </c>
      <c r="D13" s="131"/>
      <c r="E13" s="75"/>
      <c r="F13" s="188"/>
      <c r="G13" s="189"/>
      <c r="H13" s="178">
        <f t="shared" si="0"/>
        <v>0</v>
      </c>
      <c r="I13" s="344"/>
    </row>
    <row r="14" spans="1:9" ht="321.60000000000002" customHeight="1" thickBot="1" x14ac:dyDescent="0.5">
      <c r="A14" s="276"/>
      <c r="B14" s="4" t="s">
        <v>11</v>
      </c>
      <c r="C14" s="269" t="s">
        <v>292</v>
      </c>
      <c r="D14" s="272"/>
      <c r="E14" s="224"/>
      <c r="F14" s="270"/>
      <c r="G14" s="271"/>
      <c r="H14" s="178">
        <f>E14*F14</f>
        <v>0</v>
      </c>
      <c r="I14" s="343"/>
    </row>
    <row r="15" spans="1:9" ht="13.2" customHeight="1" x14ac:dyDescent="0.4">
      <c r="A15" s="329"/>
      <c r="B15" s="330"/>
      <c r="C15" s="330"/>
      <c r="D15" s="330"/>
      <c r="E15" s="331"/>
      <c r="F15" s="335" t="s">
        <v>171</v>
      </c>
      <c r="G15" s="336"/>
      <c r="H15" s="339">
        <f>SUM(H3:H14)</f>
        <v>0</v>
      </c>
      <c r="I15" s="343"/>
    </row>
    <row r="16" spans="1:9" ht="15" customHeight="1" thickBot="1" x14ac:dyDescent="0.45">
      <c r="A16" s="332"/>
      <c r="B16" s="333"/>
      <c r="C16" s="333"/>
      <c r="D16" s="333"/>
      <c r="E16" s="334"/>
      <c r="F16" s="337"/>
      <c r="G16" s="338"/>
      <c r="H16" s="340"/>
      <c r="I16" s="344"/>
    </row>
  </sheetData>
  <sheetProtection algorithmName="SHA-512" hashValue="VMxemrzSioB+QWPs+wfyTNmZi03QUQxK4fwxSWBqB1wUjNhADvKtBp959uAsVQc7oATwhYUYuVCy2oUH3lIqMA==" saltValue="dDIwkcnMH8mxDaggtbgJkw==" spinCount="100000" sheet="1" formatColumns="0"/>
  <mergeCells count="6">
    <mergeCell ref="A15:E16"/>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SPRING 2025
&amp;"Arial,Regular"
&amp;"Arial,Bold"In-Kind Budget Notes</oddHeader>
    <oddFooter>&amp;LRevised: 2/26/25&amp;C9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Fall 2024</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Fall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2025-02-26T21:30:55Z</cp:lastPrinted>
  <dcterms:created xsi:type="dcterms:W3CDTF">2007-12-15T19:40:16Z</dcterms:created>
  <dcterms:modified xsi:type="dcterms:W3CDTF">2025-02-26T21:34:58Z</dcterms:modified>
</cp:coreProperties>
</file>