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Y:\Water Resources Development Grant\Admin\Application\Revised Interim Versions\2024\"/>
    </mc:Choice>
  </mc:AlternateContent>
  <xr:revisionPtr revIDLastSave="0" documentId="13_ncr:1_{5FA2413A-3F26-4A17-93DA-54FD288A6893}" xr6:coauthVersionLast="47" xr6:coauthVersionMax="47" xr10:uidLastSave="{00000000-0000-0000-0000-000000000000}"/>
  <bookViews>
    <workbookView xWindow="-108" yWindow="-108" windowWidth="23256" windowHeight="12576" tabRatio="828" xr2:uid="{00000000-000D-0000-FFFF-FFFF00000000}"/>
  </bookViews>
  <sheets>
    <sheet name="Instructions" sheetId="7" r:id="rId1"/>
    <sheet name="Checklist" sheetId="19" r:id="rId2"/>
    <sheet name="Contact Information" sheetId="14" r:id="rId3"/>
    <sheet name="Project Information" sheetId="15" r:id="rId4"/>
    <sheet name="Project Narrative" sheetId="8" r:id="rId5"/>
    <sheet name="Treatments" sheetId="3" r:id="rId6"/>
    <sheet name="Benefits &amp; Evaluation Criteria" sheetId="5" r:id="rId7"/>
    <sheet name="Budget" sheetId="11" r:id="rId8"/>
    <sheet name="In-Kind Budget Notes" sheetId="6" r:id="rId9"/>
    <sheet name="Updates from Spring 2024" sheetId="16" r:id="rId10"/>
    <sheet name="Pull Down Menus" sheetId="12" state="hidden" r:id="rId11"/>
  </sheets>
  <definedNames>
    <definedName name="_xlnm.Print_Area" localSheetId="6">'Benefits &amp; Evaluation Criteria'!$A$1:$H$10</definedName>
    <definedName name="_xlnm.Print_Area" localSheetId="7">Budget!$B$2:$R$48</definedName>
    <definedName name="_xlnm.Print_Area" localSheetId="1">Checklist!$A$1:$F$37</definedName>
    <definedName name="_xlnm.Print_Area" localSheetId="2">'Contact Information'!$A$1:$L$15</definedName>
    <definedName name="_xlnm.Print_Area" localSheetId="8">'In-Kind Budget Notes'!$A$1:$H$16</definedName>
    <definedName name="_xlnm.Print_Area" localSheetId="0">Instructions!$A$1:$R$37</definedName>
    <definedName name="_xlnm.Print_Area" localSheetId="3">'Project Information'!$A$1:$O$11</definedName>
    <definedName name="_xlnm.Print_Area" localSheetId="4">'Project Narrative'!$A$1:$D$3</definedName>
    <definedName name="_xlnm.Print_Area" localSheetId="5">Treatments!$A$1:$F$27</definedName>
    <definedName name="_xlnm.Print_Area" localSheetId="9">'Updates from Spring 2024'!$A$1:$C$20</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H14" i="6"/>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M43" i="11"/>
  <c r="B10" i="11" l="1"/>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 K</author>
    <author>Davis, Amin</author>
  </authors>
  <commentList>
    <comment ref="E6" authorId="0" shapeId="0" xr:uid="{4412DC83-A4A0-4351-BBF5-9CF1A76299C6}">
      <text>
        <r>
          <rPr>
            <b/>
            <sz val="9"/>
            <color indexed="81"/>
            <rFont val="Tahoma"/>
            <family val="2"/>
          </rPr>
          <t>Davis, Amin K:</t>
        </r>
        <r>
          <rPr>
            <sz val="9"/>
            <color indexed="81"/>
            <rFont val="Tahoma"/>
            <family val="2"/>
          </rPr>
          <t xml:space="preserve">
Section 404/401 permitting is </t>
        </r>
        <r>
          <rPr>
            <b/>
            <sz val="9"/>
            <color indexed="81"/>
            <rFont val="Tahoma"/>
            <family val="2"/>
          </rPr>
          <t xml:space="preserve">not </t>
        </r>
        <r>
          <rPr>
            <sz val="9"/>
            <color indexed="81"/>
            <rFont val="Tahoma"/>
            <family val="2"/>
          </rPr>
          <t>considered an existing environmental permit.</t>
        </r>
      </text>
    </comment>
    <comment ref="B34" authorId="1" shapeId="0" xr:uid="{00000000-0006-0000-0100-000001000000}">
      <text>
        <r>
          <rPr>
            <b/>
            <sz val="9"/>
            <color indexed="81"/>
            <rFont val="Tahoma"/>
            <family val="2"/>
          </rPr>
          <t>Davis, Amin:</t>
        </r>
        <r>
          <rPr>
            <sz val="9"/>
            <color indexed="81"/>
            <rFont val="Tahoma"/>
            <family val="2"/>
          </rPr>
          <t xml:space="preserve">
required if non-eligible stream practices are included on 1155/1156 forms.</t>
        </r>
      </text>
    </comment>
    <comment ref="B50" authorId="1" shapeId="0" xr:uid="{00000000-0006-0000-0100-000002000000}">
      <text>
        <r>
          <rPr>
            <b/>
            <sz val="9"/>
            <color indexed="81"/>
            <rFont val="Tahoma"/>
            <family val="2"/>
          </rPr>
          <t>Davis, Amin:</t>
        </r>
        <r>
          <rPr>
            <sz val="9"/>
            <color indexed="81"/>
            <rFont val="Tahoma"/>
            <family val="2"/>
          </rPr>
          <t xml:space="preserve">
required if non-eligible stream practices are included on 1155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M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N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O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400-000001000000}">
      <text>
        <r>
          <rPr>
            <b/>
            <sz val="9"/>
            <color indexed="81"/>
            <rFont val="Tahoma"/>
            <family val="2"/>
          </rPr>
          <t>Davis, Amin:</t>
        </r>
        <r>
          <rPr>
            <sz val="9"/>
            <color indexed="81"/>
            <rFont val="Tahoma"/>
            <family val="2"/>
          </rPr>
          <t xml:space="preserve">
750 character limit in this cell to encourage brevity.</t>
        </r>
      </text>
    </comment>
    <comment ref="C3" authorId="0" shapeId="0" xr:uid="{00000000-0006-0000-0400-000002000000}">
      <text>
        <r>
          <rPr>
            <b/>
            <sz val="9"/>
            <color indexed="81"/>
            <rFont val="Tahoma"/>
            <family val="2"/>
          </rPr>
          <t>Davis, Amin:</t>
        </r>
        <r>
          <rPr>
            <sz val="9"/>
            <color indexed="81"/>
            <rFont val="Tahoma"/>
            <family val="2"/>
          </rPr>
          <t xml:space="preserve">
2,000 character limit in this cell to encourage brevity.</t>
        </r>
      </text>
    </comment>
    <comment ref="D3" authorId="0" shapeId="0" xr:uid="{00000000-0006-0000-0400-000003000000}">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3" authorId="0" shapeId="0" xr:uid="{00000000-0006-0000-05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3" authorId="0" shapeId="0" xr:uid="{00000000-0006-0000-05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00000000-0006-0000-0500-000003000000}">
      <text>
        <r>
          <rPr>
            <b/>
            <sz val="9"/>
            <color indexed="81"/>
            <rFont val="Tahoma"/>
            <family val="2"/>
          </rPr>
          <t>Davis, Amin:</t>
        </r>
        <r>
          <rPr>
            <sz val="9"/>
            <color indexed="81"/>
            <rFont val="Tahoma"/>
            <family val="2"/>
          </rPr>
          <t xml:space="preserve">
Location where coordinates should be taken to enter above.</t>
        </r>
      </text>
    </comment>
    <comment ref="C15" authorId="0" shapeId="0" xr:uid="{00000000-0006-0000-0500-000004000000}">
      <text>
        <r>
          <rPr>
            <b/>
            <sz val="9"/>
            <color indexed="81"/>
            <rFont val="Tahoma"/>
            <family val="2"/>
          </rPr>
          <t>Davis, Amin:</t>
        </r>
        <r>
          <rPr>
            <sz val="9"/>
            <color indexed="81"/>
            <rFont val="Tahoma"/>
            <family val="2"/>
          </rPr>
          <t xml:space="preserve">
Engineering and Feasibility studies that can provide the following benefits: 
1.) evaluate the feasibility, location and estimated costs to implement watershed improvement projects throughout the entire property,
2.) serve as a project prioritization tool for the phased implementation of watershed improvement projects based on your agencies’ available funding priorities, and    
3.) improve your agency’s chances of acquiring additional grant funding by demonstrating that a more comprehensive site/watershed planning effort was made versus a less comprehensive ‘piece-meal’ implementation approach.
</t>
        </r>
      </text>
    </comment>
    <comment ref="D20" authorId="0" shapeId="0" xr:uid="{00000000-0006-0000-0500-000006000000}">
      <text>
        <r>
          <rPr>
            <b/>
            <sz val="9"/>
            <color indexed="81"/>
            <rFont val="Tahoma"/>
            <family val="2"/>
          </rPr>
          <t>Davis, Amin:</t>
        </r>
        <r>
          <rPr>
            <sz val="9"/>
            <color indexed="81"/>
            <rFont val="Tahoma"/>
            <family val="2"/>
          </rPr>
          <t xml:space="preserve">
For living shorelines, please provide length, width &amp; height (in feet) in the project narrative
</t>
        </r>
      </text>
    </comment>
    <comment ref="D24" authorId="0" shapeId="0" xr:uid="{00000000-0006-0000-0500-000005000000}">
      <text>
        <r>
          <rPr>
            <b/>
            <sz val="9"/>
            <color indexed="81"/>
            <rFont val="Tahoma"/>
            <family val="2"/>
          </rPr>
          <t>Davis, Amin:</t>
        </r>
        <r>
          <rPr>
            <sz val="9"/>
            <color indexed="81"/>
            <rFont val="Tahoma"/>
            <family val="2"/>
          </rPr>
          <t xml:space="preserve">
Ex: Boardwalk, dock, paddle access, pier, treehouse,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agency staff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 ref="F1" authorId="1" shapeId="0" xr:uid="{BF932202-6128-4B77-8FFD-237958B7681E}">
      <text>
        <r>
          <rPr>
            <b/>
            <sz val="9"/>
            <color indexed="81"/>
            <rFont val="Tahoma"/>
            <family val="2"/>
          </rPr>
          <t>Davis, Amin K:</t>
        </r>
        <r>
          <rPr>
            <sz val="9"/>
            <color indexed="81"/>
            <rFont val="Tahoma"/>
            <family val="2"/>
          </rPr>
          <t xml:space="preserve">
Hourly rate must be the actual, direct cost of the services provided (rate of pay); may include fringe benefit cost but may NOT include indirect/ overhead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Davis, Amin K</author>
    <author>Amin Davis</author>
  </authors>
  <commentList>
    <comment ref="G1" authorId="0" shapeId="0" xr:uid="{91D49D6D-B52A-4C30-829B-2BB4C85B9C5F}">
      <text>
        <r>
          <rPr>
            <b/>
            <sz val="9"/>
            <color indexed="81"/>
            <rFont val="Tahoma"/>
            <family val="2"/>
          </rPr>
          <t>Davis, Amin K:</t>
        </r>
        <r>
          <rPr>
            <sz val="9"/>
            <color indexed="81"/>
            <rFont val="Tahoma"/>
            <family val="2"/>
          </rPr>
          <t xml:space="preserve">
Do not change these numbers or will mess up dbase import</t>
        </r>
      </text>
    </comment>
    <comment ref="N46" authorId="1" shapeId="0" xr:uid="{685FDBCD-1E29-4410-89D7-A1CDB0F46912}">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<sst xmlns="http://schemas.openxmlformats.org/spreadsheetml/2006/main" count="643" uniqueCount="465">
  <si>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</si>
  <si>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</si>
  <si>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</si>
  <si>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</si>
  <si>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</si>
  <si>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</si>
  <si>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</si>
  <si>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</si>
  <si>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</si>
  <si>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</si>
  <si>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</si>
  <si>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</si>
  <si>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</si>
  <si>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</si>
  <si>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</si>
  <si>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</si>
  <si>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</si>
  <si>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</si>
  <si>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</si>
  <si>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</si>
  <si>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</si>
  <si>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</si>
  <si>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</si>
  <si>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</si>
  <si>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</si>
  <si>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</si>
  <si>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</si>
  <si>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</si>
  <si>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</si>
  <si>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</si>
  <si>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</si>
  <si>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</si>
  <si>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</si>
  <si>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</si>
  <si>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</si>
  <si>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</si>
  <si>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</si>
  <si>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</si>
  <si>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</si>
  <si>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</si>
  <si>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</si>
  <si>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</si>
  <si>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</si>
  <si>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</si>
  <si>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</si>
  <si>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</si>
  <si>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</si>
  <si>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</si>
  <si>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</si>
  <si>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Applicant</t>
  </si>
  <si>
    <t>Latitude_DD</t>
  </si>
  <si>
    <t>Longitude_DD</t>
  </si>
  <si>
    <t>Treatment Type</t>
  </si>
  <si>
    <t>Location_Inst</t>
  </si>
  <si>
    <t>approximate centroid of continuous buffer area</t>
  </si>
  <si>
    <t>start of trail</t>
  </si>
  <si>
    <t>Eco-tourism</t>
  </si>
  <si>
    <t>downstream extent of project</t>
  </si>
  <si>
    <t>Area of recreational structure constructed (Square feet)</t>
  </si>
  <si>
    <t>Category</t>
  </si>
  <si>
    <t>approximate center of project area</t>
  </si>
  <si>
    <t>Contact Information</t>
  </si>
  <si>
    <t>Project Information</t>
  </si>
  <si>
    <t>Treatments</t>
  </si>
  <si>
    <t>In-Kind Budget Notes</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</si>
  <si>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</si>
  <si>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</si>
  <si>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</si>
  <si>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</si>
  <si>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</si>
  <si>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</si>
  <si>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</si>
  <si>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</si>
  <si>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Ecological Address Map</t>
  </si>
  <si>
    <t>Piedmont</t>
  </si>
  <si>
    <t>Broad</t>
  </si>
  <si>
    <t>Cape Fear</t>
  </si>
  <si>
    <t>French Broad</t>
  </si>
  <si>
    <t>Hiwassee</t>
  </si>
  <si>
    <t>Little Tennessee</t>
  </si>
  <si>
    <t>New</t>
  </si>
  <si>
    <t>Pasquotank</t>
  </si>
  <si>
    <t>Neuse</t>
  </si>
  <si>
    <t>Lumber</t>
  </si>
  <si>
    <t>Roanoke</t>
  </si>
  <si>
    <t>Savannah</t>
  </si>
  <si>
    <t>Tar-Pamlico</t>
  </si>
  <si>
    <t>Watauga</t>
  </si>
  <si>
    <t>White Oak</t>
  </si>
  <si>
    <t>Yadkin-Pee Dee</t>
  </si>
  <si>
    <t>Length of recreational trail constructed (Linear feet)</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</si>
  <si>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</si>
  <si>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</si>
  <si>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</si>
  <si>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Blue Ridge</t>
  </si>
  <si>
    <t>Middle Atlantic Coastal Plain</t>
  </si>
  <si>
    <t>Southeastern Plains</t>
  </si>
  <si>
    <t>Google Maps</t>
  </si>
  <si>
    <t>DWR Riverbasin</t>
  </si>
  <si>
    <t>State Abbreviation</t>
  </si>
  <si>
    <t>Weblinks</t>
  </si>
  <si>
    <t>Some data entry cells in the following sheets have a dropdown list to select a specific category. Other cells have a red arrow in the upper right corner to hover over for viewing additional guidance.</t>
  </si>
  <si>
    <t>Maximum points for demonstration that  the project will benefit an underserved community within a Tier I County.</t>
  </si>
  <si>
    <t>County Tier Designations</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</si>
  <si>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</si>
  <si>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</si>
  <si>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</si>
  <si>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</si>
  <si>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Area of jurisdictional wetland being restored or enhanced (Acres)</t>
  </si>
  <si>
    <t>Wetland Treatments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</si>
  <si>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</si>
  <si>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</si>
  <si>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</si>
  <si>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</si>
  <si>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</si>
  <si>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</si>
  <si>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</si>
  <si>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</si>
  <si>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</si>
  <si>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</si>
  <si>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</si>
  <si>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When all sheets of this application are complete please save and email this Excel file, along with all supplementary application submittal elements to: amin.davis@ncdenr.gov</t>
  </si>
  <si>
    <t>Eligible Purpose</t>
  </si>
  <si>
    <t>River Basin Name</t>
  </si>
  <si>
    <t>Ecoregion Name</t>
  </si>
  <si>
    <t xml:space="preserve">Enter units for the type of Eligible Purpose and/or Other Treatment Type study is supporting </t>
  </si>
  <si>
    <t>All</t>
  </si>
  <si>
    <t>Guidelines</t>
  </si>
  <si>
    <t>Stream Crossings</t>
  </si>
  <si>
    <t>This application form will become part of the DEQ Contract documentation should a project be recommended for funding by DWR. Please make sure all information contained is accurrate and complete.</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</si>
  <si>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</si>
  <si>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</si>
  <si>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t>Construction Materials: project signage is a reimburseable expense.</t>
  </si>
  <si>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</si>
  <si>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</si>
  <si>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</si>
  <si>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</si>
  <si>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Eligible_Categories</t>
  </si>
  <si>
    <t>Code</t>
  </si>
  <si>
    <t>Rank</t>
  </si>
  <si>
    <t>FS-SR</t>
  </si>
  <si>
    <t>FS-WM</t>
  </si>
  <si>
    <t>SR</t>
  </si>
  <si>
    <t>WM</t>
  </si>
  <si>
    <t>WR</t>
  </si>
  <si>
    <t>Land Acquisition</t>
  </si>
  <si>
    <t>Treat_ID</t>
  </si>
  <si>
    <t>Trt_Desc</t>
  </si>
  <si>
    <t/>
  </si>
  <si>
    <t>EP_ID</t>
  </si>
  <si>
    <t>ConType_ID</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</si>
  <si>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</si>
  <si>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</si>
  <si>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SHEET NAME</t>
  </si>
  <si>
    <t>Stream Restoration (lf)</t>
  </si>
  <si>
    <t>Feasibility Study-Stream Restoration (lf)</t>
  </si>
  <si>
    <t>Other Recreational Structure (sq ft)</t>
  </si>
  <si>
    <t>Included</t>
  </si>
  <si>
    <t>Excel File</t>
  </si>
  <si>
    <t>Pdf (preferred), Jpeg</t>
  </si>
  <si>
    <t>Required Items</t>
  </si>
  <si>
    <t>STATE &amp; LOCAL PROJECTS</t>
  </si>
  <si>
    <t>Multimedia (Videos, Drone Imagery, etc.)</t>
  </si>
  <si>
    <t>Upload to Filesharing Website</t>
  </si>
  <si>
    <t>NRCS-EQIP STREAM RESTORATION PROJECTS</t>
  </si>
  <si>
    <t>Pdf</t>
  </si>
  <si>
    <t>Supplemental Items (Not Required)</t>
  </si>
  <si>
    <t>PROJECT CERTIFICATIONS</t>
  </si>
  <si>
    <t>Federal Contributions Cannot Be Used To Meet Applicant's 50% Match Requirement</t>
  </si>
  <si>
    <t>Recreational Facilities</t>
  </si>
  <si>
    <t>approximate center of parcel or project area</t>
  </si>
  <si>
    <t>Area of land being acquired to support water-based recreation (Acres)</t>
  </si>
  <si>
    <t>Treatment Length/Area</t>
  </si>
  <si>
    <t>Latitude/Longitude</t>
  </si>
  <si>
    <t>location of SCM Outfall/Outlet</t>
  </si>
  <si>
    <t>Please click all relevant check boxes above to indicate item is included</t>
  </si>
  <si>
    <t>Please click all relevant check boxes above to indicate item has been addressed</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</si>
  <si>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</si>
  <si>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</si>
  <si>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</si>
  <si>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Also discuss any Leveraged Funding Sources if applicable.</t>
  </si>
  <si>
    <t>WRDG Additional Resources Documents</t>
  </si>
  <si>
    <t>STEM &amp; The Science House</t>
  </si>
  <si>
    <t>NC River Basins Map</t>
  </si>
  <si>
    <t>Request For Payment of Appropriation Form (Special Appropriations Only)</t>
  </si>
  <si>
    <t>Project includes other state or federal grant funding</t>
  </si>
  <si>
    <t>File Format</t>
  </si>
  <si>
    <t>Payment Contact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</si>
  <si>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</si>
  <si>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</si>
  <si>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</si>
  <si>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</si>
  <si>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</si>
  <si>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</si>
  <si>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</si>
  <si>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</si>
  <si>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</si>
  <si>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</si>
  <si>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</si>
  <si>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</si>
  <si>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Anticipated Notification Date    (If Pending)</t>
  </si>
  <si>
    <t xml:space="preserve">A scaled conceptual plan/map is required that should directly reflect the proposed locations of all project elements listed in the Project Narrative and Treatment sheets. </t>
  </si>
  <si>
    <t>NOTES &amp; INSTRUCTIONS</t>
  </si>
  <si>
    <t>Relevant Data, Reports, etc.</t>
  </si>
  <si>
    <t>Longitude In decimal degrees format (-78.12345) based on approximate center portion of project area.</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</si>
  <si>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</si>
  <si>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</si>
  <si>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r>
      <t xml:space="preserve">Select from Treatment Type below. </t>
    </r>
    <r>
      <rPr>
        <sz val="10"/>
        <color rgb="FFFF0000"/>
        <rFont val="Arial"/>
        <family val="2"/>
      </rPr>
      <t>Please list all treatment types separately associated with project.</t>
    </r>
  </si>
  <si>
    <t>NRCS-EQIP Only: Project includes NC Land &amp; Water Funding (formerly known as Clean Water Management Trust Funding)</t>
  </si>
  <si>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</si>
  <si>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</si>
  <si>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r>
      <t xml:space="preserve">Longitude in decimal degrees format                  (-78.12345) based on </t>
    </r>
    <r>
      <rPr>
        <i/>
        <sz val="10"/>
        <rFont val="Arial"/>
        <family val="2"/>
      </rPr>
      <t>Latitude/Longitude</t>
    </r>
    <r>
      <rPr>
        <sz val="10"/>
        <rFont val="Arial"/>
        <family val="2"/>
      </rPr>
      <t xml:space="preserve"> column below</t>
    </r>
  </si>
  <si>
    <t>Completed &amp; Signed Official Resolution Form</t>
  </si>
  <si>
    <t>Budget, Funding Sources Summary</t>
  </si>
  <si>
    <t>Federal Contribution</t>
  </si>
  <si>
    <t>Total Funding*</t>
  </si>
  <si>
    <t>* Total Funding listed in this table above should equal the Total Project Cost in Cell P43 of the Budget sheet to the left.</t>
  </si>
  <si>
    <t>Total In-kind Contributions</t>
  </si>
  <si>
    <t xml:space="preserve">Enter estimated labor costs (Rate x Hours). </t>
  </si>
  <si>
    <t>EPA EJSCREEN Tool</t>
  </si>
  <si>
    <t>Signed &amp; Completed Resolution Affirmation (Co-Grantee)</t>
  </si>
  <si>
    <t>Basis For Claimed Value of Land Transfer (Land Transfers Only)</t>
  </si>
  <si>
    <t>Stream restoration projects on agricultural lands</t>
  </si>
  <si>
    <r>
      <rPr>
        <b/>
        <sz val="10"/>
        <color rgb="FFFF0000"/>
        <rFont val="Arial"/>
        <family val="2"/>
      </rPr>
      <t>One or two sentence Project Scope of DWR Funding Request</t>
    </r>
    <r>
      <rPr>
        <sz val="10"/>
        <rFont val="Arial"/>
        <family val="2"/>
      </rPr>
      <t>. Example: Stabilize/restore 2,500 linear feet and plant 5 acres of riparian area along Little Creek; Construction of a bioretention cell to treat ~ 1.5 acres of stormwater runoff originating from ABC Plaza; Construction of 5,000 linear feet of greenway along Little River.</t>
    </r>
  </si>
  <si>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</si>
  <si>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</si>
  <si>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</si>
  <si>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</si>
  <si>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</si>
  <si>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</si>
  <si>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</si>
  <si>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</si>
  <si>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Ecosystem Services Toolkit for Natural Resource Management</t>
  </si>
  <si>
    <t>Letters of Support</t>
  </si>
  <si>
    <r>
      <rPr>
        <b/>
        <sz val="10"/>
        <rFont val="Arial"/>
        <family val="2"/>
      </rPr>
      <t>Applicant's</t>
    </r>
    <r>
      <rPr>
        <sz val="10"/>
        <rFont val="Arial"/>
        <family val="2"/>
      </rPr>
      <t xml:space="preserve"> Nine-Digit Federal Tax ID # (12-3456789)</t>
    </r>
  </si>
  <si>
    <r>
      <rPr>
        <b/>
        <sz val="10"/>
        <rFont val="Arial"/>
        <family val="2"/>
      </rPr>
      <t xml:space="preserve">NRCS-EQIP Projects Only: Co-Applicant's </t>
    </r>
    <r>
      <rPr>
        <sz val="10"/>
        <rFont val="Arial"/>
        <family val="2"/>
      </rPr>
      <t xml:space="preserve">Nine-Digit Federal Tax ID # (12-3456789)              </t>
    </r>
    <r>
      <rPr>
        <sz val="10"/>
        <color rgb="FFFF0000"/>
        <rFont val="Arial"/>
        <family val="2"/>
      </rPr>
      <t>For Receiving Reimbursement Payments</t>
    </r>
    <r>
      <rPr>
        <b/>
        <sz val="10"/>
        <color rgb="FFFF0000"/>
        <rFont val="Arial"/>
        <family val="2"/>
      </rPr>
      <t xml:space="preserve"> </t>
    </r>
  </si>
  <si>
    <r>
      <t xml:space="preserve">Under 'Notes' above please indicate: </t>
    </r>
    <r>
      <rPr>
        <b/>
        <sz val="10"/>
        <rFont val="Arial"/>
        <family val="2"/>
      </rPr>
      <t>Type of structure</t>
    </r>
    <r>
      <rPr>
        <sz val="10"/>
        <rFont val="Arial"/>
        <family val="2"/>
      </rPr>
      <t xml:space="preserve"> proposed (bridge, culvert pipe, hardened ford, etc.). 2.)</t>
    </r>
    <r>
      <rPr>
        <b/>
        <sz val="10"/>
        <rFont val="Arial"/>
        <family val="2"/>
      </rPr>
      <t xml:space="preserve"> Dimensions</t>
    </r>
    <r>
      <rPr>
        <sz val="10"/>
        <rFont val="Arial"/>
        <family val="2"/>
      </rPr>
      <t xml:space="preserve"> in length and width. 3.)</t>
    </r>
    <r>
      <rPr>
        <b/>
        <sz val="10"/>
        <rFont val="Arial"/>
        <family val="2"/>
      </rPr>
      <t>Status:</t>
    </r>
    <r>
      <rPr>
        <sz val="10"/>
        <rFont val="Arial"/>
        <family val="2"/>
      </rPr>
      <t xml:space="preserve"> (new or replacement) for each crossing. </t>
    </r>
    <r>
      <rPr>
        <b/>
        <sz val="10"/>
        <rFont val="Arial"/>
        <family val="2"/>
      </rPr>
      <t>Each crossing should be listed as a separate treatment.</t>
    </r>
  </si>
  <si>
    <t xml:space="preserve">Shoreline Stabilization </t>
  </si>
  <si>
    <t>Stream Crossing Installation (sq ft)</t>
  </si>
  <si>
    <t>UPDATE</t>
  </si>
  <si>
    <t>Consultant/Engineer</t>
  </si>
  <si>
    <t>Supporter</t>
  </si>
  <si>
    <t>Primary Contact/Contract Administrator</t>
  </si>
  <si>
    <t>EPA How's My Waterway</t>
  </si>
  <si>
    <t>Signed NRCS-CPA-1155 or 1156 Conservation Plan or Schedule of Operations</t>
  </si>
  <si>
    <t>Description</t>
  </si>
  <si>
    <t>DWR WRDG</t>
  </si>
  <si>
    <t>WRDG Grant Funds Requested</t>
  </si>
  <si>
    <t>Local Government Funds</t>
  </si>
  <si>
    <t>Non-Local, Non-Federal Funds</t>
  </si>
  <si>
    <t>Federal Match</t>
  </si>
  <si>
    <t>Federal Funds</t>
  </si>
  <si>
    <t>Match/Cost-Share Type</t>
  </si>
  <si>
    <t>NCDOA Environmental Assessment Guidelines (p 5-6)</t>
  </si>
  <si>
    <t>NCWRC Green Growth Toolbox (Sections 3-5)</t>
  </si>
  <si>
    <t>Website Resources</t>
  </si>
  <si>
    <t>DEQ Community Mapping System</t>
  </si>
  <si>
    <t>Quantity_Materials</t>
  </si>
  <si>
    <t>LOCATION</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</si>
  <si>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</si>
  <si>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</si>
  <si>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</si>
  <si>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</si>
  <si>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t>Primary Contact/Co-Applicant (EQIP Only)</t>
  </si>
  <si>
    <r>
      <rPr>
        <b/>
        <sz val="10"/>
        <rFont val="Arial"/>
        <family val="2"/>
      </rPr>
      <t>Can summarize primary treatment type(s) for entire project area based on eligible purpose(s).</t>
    </r>
    <r>
      <rPr>
        <sz val="10"/>
        <rFont val="Arial"/>
        <family val="2"/>
      </rPr>
      <t xml:space="preserve"> Must be for subsequent implementation of an eligible project. Per NC Administrative Code, "In the case of a local government water resources project where the department thinks a preliminary feasibility study or engineering study is necessary to more accurately determine project costs and/or benefits and/or scale of development, the department may provide up to 50% state funding of such studies." </t>
    </r>
    <r>
      <rPr>
        <b/>
        <sz val="10"/>
        <rFont val="Arial"/>
        <family val="2"/>
      </rPr>
      <t xml:space="preserve">A committment letter from the Applicant shall be included with the application submittal indicating the proposed project implementation timeline from completion of the feasibility study." </t>
    </r>
  </si>
  <si>
    <t>Aquatic Barrier Removal</t>
  </si>
  <si>
    <t>downstream end of structure or project</t>
  </si>
  <si>
    <r>
      <rPr>
        <sz val="10"/>
        <color rgb="FFFF0000"/>
        <rFont val="Arial"/>
        <family val="2"/>
      </rPr>
      <t>Enter number associated with correct units</t>
    </r>
    <r>
      <rPr>
        <sz val="10"/>
        <rFont val="Arial"/>
        <family val="2"/>
      </rPr>
      <t xml:space="preserve"> based on (units) of Treatment Type selected in Column B</t>
    </r>
  </si>
  <si>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</si>
  <si>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</si>
  <si>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</si>
  <si>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</si>
  <si>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</si>
  <si>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</si>
  <si>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</si>
  <si>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</si>
  <si>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</si>
  <si>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</si>
  <si>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</si>
  <si>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r>
      <t xml:space="preserve">To Create Adobe PDF Document of this Application For Your Records: File&gt; Print&gt; Select </t>
    </r>
    <r>
      <rPr>
        <b/>
        <i/>
        <sz val="10"/>
        <rFont val="Arial"/>
        <family val="2"/>
      </rPr>
      <t>Microsoft Print to PDF</t>
    </r>
    <r>
      <rPr>
        <b/>
        <sz val="10"/>
        <rFont val="Arial"/>
        <family val="2"/>
      </rPr>
      <t xml:space="preserve"> or </t>
    </r>
    <r>
      <rPr>
        <b/>
        <i/>
        <sz val="10"/>
        <rFont val="Arial"/>
        <family val="2"/>
      </rPr>
      <t>Adobe PDF</t>
    </r>
    <r>
      <rPr>
        <b/>
        <sz val="10"/>
        <rFont val="Arial"/>
        <family val="2"/>
      </rPr>
      <t xml:space="preserve"> under Printer&gt; Select </t>
    </r>
    <r>
      <rPr>
        <b/>
        <i/>
        <sz val="10"/>
        <rFont val="Arial"/>
        <family val="2"/>
      </rPr>
      <t>Entire Workbook</t>
    </r>
    <r>
      <rPr>
        <b/>
        <sz val="10"/>
        <rFont val="Arial"/>
        <family val="2"/>
      </rPr>
      <t xml:space="preserve"> under Settings&gt; Print</t>
    </r>
  </si>
  <si>
    <t>A complete Application Submittal consists of all of the required items listed on the Checklist sheet.</t>
  </si>
  <si>
    <r>
      <t xml:space="preserve">Applicants are strongly encouraged to read the most revent version of the </t>
    </r>
    <r>
      <rPr>
        <b/>
        <i/>
        <sz val="10"/>
        <color rgb="FFFF0000"/>
        <rFont val="Arial"/>
        <family val="2"/>
      </rPr>
      <t xml:space="preserve">State &amp; Local or NRCS-EQIP Grant Guidelines </t>
    </r>
    <r>
      <rPr>
        <b/>
        <sz val="10"/>
        <color rgb="FFFF0000"/>
        <rFont val="Arial"/>
        <family val="2"/>
      </rPr>
      <t>document that can be viewed and/or downloaded from the grant website below prior to completing this application.</t>
    </r>
  </si>
  <si>
    <t>Scaled Project Location &amp; Conceptual Plan Maps</t>
  </si>
  <si>
    <t>Project is associated with an existing environmental permit requirement, enforcement action or compensatory mitigation.</t>
  </si>
  <si>
    <t>Please make sure DWR Non-Federal Match % in Cell F47 is less than or equal to 50%.</t>
  </si>
  <si>
    <t>Permitting (EQIP Only): costs must be listed separately from Design costs per Session Law 2020-18, Section 13.(a).</t>
  </si>
  <si>
    <r>
      <rPr>
        <b/>
        <sz val="10"/>
        <color rgb="FFFF0000"/>
        <rFont val="Arial"/>
        <family val="2"/>
      </rPr>
      <t>At a minimum there shall be at least three entries made along Rows 3-5 below for Applicant,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</si>
  <si>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Checklist</t>
  </si>
  <si>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&amp; Reimbursement Instructions for supporting documentation needed.</t>
    </r>
  </si>
  <si>
    <t>Costs associated with land acquisition or donation for non-Water-Based Recreation projects can only designated as In-kind match.</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</si>
  <si>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</si>
  <si>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t>Lump applicable budget categories if don't have multiple funding sources but split if there are multiple funding sources, if possible.</t>
  </si>
  <si>
    <t>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</si>
  <si>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t>ADA Standards for Accessible Design</t>
  </si>
  <si>
    <t>Universal Design: What is it?</t>
  </si>
  <si>
    <t xml:space="preserve">All Required Application Sheets Completed  </t>
  </si>
  <si>
    <t>Scaled NRCS Conservation Plan Map</t>
  </si>
  <si>
    <t>Scaled Conceptual Restoration Plan With Practice Codes</t>
  </si>
  <si>
    <t>Applicant has read the WRDG Fall 2023 Grant Guidelines document</t>
  </si>
  <si>
    <t>For additional information, please see Water Resources Development Grant website below or contact Grant Administrator Amin Davis at 919-707-9132 / amin.davis@deq.nc.gov</t>
  </si>
  <si>
    <t>https://www.deq.nc.gov/about/divisions/water-resources/water-resources-grants/water-resources-development-grant-program</t>
  </si>
  <si>
    <t xml:space="preserve">Completed &amp; Signed Conflict of Interest Certification  </t>
  </si>
  <si>
    <r>
      <t>Discuss social benefits related to this project such as: ADA/Universal Design Standards,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Concern, Improved Aesthetics, Improved Community Resiliency, Improved Physical Fitness/Recreation, Improved Public Health, Improved Safety, Reduced Noise Pollution, In Authorized Planning Document and/or Area, Within/Connectivity to Significant Cultural or Natural Heritage Area.</t>
    </r>
  </si>
  <si>
    <t>Economically Distressed/Disadvantaged/Underserved Neighborhood or Community</t>
  </si>
  <si>
    <t>Livestock Exclusion</t>
  </si>
  <si>
    <t>Amount Requested</t>
  </si>
  <si>
    <t>Applicant_Tax_ID</t>
  </si>
  <si>
    <t>NRCS_EQIP Tax_ID</t>
  </si>
  <si>
    <t>County</t>
  </si>
  <si>
    <t>River_Basin</t>
  </si>
  <si>
    <t>Ecoregion</t>
  </si>
  <si>
    <t>Treat_Len/Area</t>
  </si>
  <si>
    <t>Treatment_Note</t>
  </si>
  <si>
    <t>Project_Scope_Need</t>
  </si>
  <si>
    <t>Project_Scope_Applicant</t>
  </si>
  <si>
    <t>Economic Benefits (15)</t>
  </si>
  <si>
    <t>Social Benefits (15)</t>
  </si>
  <si>
    <t>Environmental Benefits (25)</t>
  </si>
  <si>
    <t>Environmental Impacts (20)</t>
  </si>
  <si>
    <t>Regional Benefits (10)</t>
  </si>
  <si>
    <t>Financial Resources (10)</t>
  </si>
  <si>
    <t>State-owned Land Benefits (5)</t>
  </si>
  <si>
    <t>In-Kind_Description</t>
  </si>
  <si>
    <t>TotalRate</t>
  </si>
  <si>
    <t>Total_Hours</t>
  </si>
  <si>
    <t>Total_Costs</t>
  </si>
  <si>
    <t>Area of riparian land acquired and protected (Acres)</t>
  </si>
  <si>
    <t>Land acquisition associated with stream restoration. Under 'Notes' in Column F above please include whether land transfer is fee simple, easement or other type.</t>
  </si>
  <si>
    <t xml:space="preserve">DEQ-Approved Agency Conflict of Interest Policy </t>
  </si>
  <si>
    <t>DEQ-Approved Agency Conflict of Interest Policies (Grantee &amp; Co-Grantee)</t>
  </si>
  <si>
    <t>Signed &amp; Notarized Updated FY No Overdue Taxes Form (Grantee &amp; Co-Grantee)</t>
  </si>
  <si>
    <t>Signed &amp; Completed Official Resolution Form (Grantee)</t>
  </si>
  <si>
    <t>Signed &amp; Completed No Conflict of Interest Certifications (Grantee &amp; Co-Grantee)</t>
  </si>
  <si>
    <t>Eligible Practices Spreadsheet (If Non-Eligible Stream Practices on 1155 or 1156)</t>
  </si>
  <si>
    <t>DWR Water Resources Development Grant Application For State &amp; Local and NRCS-EQIP Projects - Fall 2024 Cycle</t>
  </si>
  <si>
    <r>
      <t xml:space="preserve">Select </t>
    </r>
    <r>
      <rPr>
        <b/>
        <sz val="10"/>
        <rFont val="Arial"/>
        <family val="2"/>
      </rPr>
      <t>Applicant</t>
    </r>
    <r>
      <rPr>
        <sz val="10"/>
        <rFont val="Arial"/>
        <family val="2"/>
      </rPr>
      <t xml:space="preserve"> for eligible unit of local government representative with signatory authority who will sign </t>
    </r>
    <r>
      <rPr>
        <i/>
        <sz val="10"/>
        <rFont val="Arial"/>
        <family val="2"/>
      </rPr>
      <t xml:space="preserve">Resolution, No Conflict of Interest Form </t>
    </r>
    <r>
      <rPr>
        <i/>
        <sz val="10"/>
        <color rgb="FFFF0000"/>
        <rFont val="Arial"/>
        <family val="2"/>
      </rPr>
      <t>&amp; DEQ Contract</t>
    </r>
    <r>
      <rPr>
        <i/>
        <sz val="10"/>
        <rFont val="Arial"/>
        <family val="2"/>
      </rPr>
      <t>.</t>
    </r>
    <r>
      <rPr>
        <sz val="10"/>
        <rFont val="Arial"/>
        <family val="2"/>
      </rPr>
      <t xml:space="preserve"> Select </t>
    </r>
    <r>
      <rPr>
        <b/>
        <sz val="10"/>
        <rFont val="Arial"/>
        <family val="2"/>
      </rPr>
      <t>Primary Contact</t>
    </r>
    <r>
      <rPr>
        <sz val="10"/>
        <rFont val="Arial"/>
        <family val="2"/>
      </rPr>
      <t xml:space="preserve"> for Applicant’s Grant Contract Administrator; representative responsible for project oversight and management. Select </t>
    </r>
    <r>
      <rPr>
        <b/>
        <u/>
        <sz val="10"/>
        <rFont val="Arial"/>
        <family val="2"/>
      </rPr>
      <t>Payment Contact</t>
    </r>
    <r>
      <rPr>
        <sz val="10"/>
        <rFont val="Arial"/>
        <family val="2"/>
      </rPr>
      <t xml:space="preserve"> for who will receive Applicant's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</si>
  <si>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</si>
  <si>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r>
      <t xml:space="preserve">Brief description of the overall Project Scope (what’s being proposed) &amp; justification (why it’s being proposed). For stream restoration &amp; water management projects, justification should briefly state what the impairment being addressed is, and how the project will specifically address the impairment. </t>
    </r>
    <r>
      <rPr>
        <b/>
        <sz val="10"/>
        <color rgb="FFFF0000"/>
        <rFont val="Arial"/>
        <family val="2"/>
      </rPr>
      <t>For Phased projects please</t>
    </r>
    <r>
      <rPr>
        <b/>
        <u/>
        <sz val="10"/>
        <color rgb="FFFF0000"/>
        <rFont val="Arial"/>
        <family val="2"/>
      </rPr>
      <t xml:space="preserve"> first</t>
    </r>
    <r>
      <rPr>
        <b/>
        <sz val="10"/>
        <color rgb="FFFF0000"/>
        <rFont val="Arial"/>
        <family val="2"/>
      </rPr>
      <t xml:space="preserve"> describe  what phase of project grant funds are currently being requested for, then describe how this phase fits into the overall project phasing. Project plan map(s) should reflect project phasing accordingly.</t>
    </r>
    <r>
      <rPr>
        <sz val="10"/>
        <rFont val="Arial"/>
        <family val="2"/>
      </rPr>
      <t xml:space="preserve"> Additional supplementary documentation (i.e., conceptual plans, reports, etc.) should reflect phasing, if applicable, and shall be provided as separate attachments as part of application submittal.</t>
    </r>
  </si>
  <si>
    <r>
      <t xml:space="preserve">Brief description of Existing Site Conditions, Land Use Within &amp; Immediately Adjacent to Project Area.                </t>
    </r>
    <r>
      <rPr>
        <b/>
        <sz val="10"/>
        <color rgb="FFFF0000"/>
        <rFont val="Arial"/>
        <family val="2"/>
      </rPr>
      <t>For NRCS-EQIP projects mention the type of agricultural operation: hay, horticulture, crop type, livestock (cattle, hog, poultry, etc.), combination, etc.</t>
    </r>
  </si>
  <si>
    <t>Area of riparian buffer protected (Acres)</t>
  </si>
  <si>
    <t>Stream Restoration/ Stabilization/ Enhancement</t>
  </si>
  <si>
    <r>
      <t xml:space="preserve">Under 'Notes' above please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(oyster sills, rock, plantings, engineered, etc.). See </t>
    </r>
    <r>
      <rPr>
        <b/>
        <sz val="10"/>
        <color rgb="FF0000FF"/>
        <rFont val="Arial"/>
        <family val="2"/>
      </rPr>
      <t>https://www.livingshorelinesacademy.org/</t>
    </r>
    <r>
      <rPr>
        <sz val="10"/>
        <rFont val="Arial"/>
        <family val="2"/>
      </rPr>
      <t xml:space="preserve"> for what constitutes a living shoreline.</t>
    </r>
  </si>
  <si>
    <t>Length of stream restored, stabilized or enhanced (Linear feet)</t>
  </si>
  <si>
    <r>
      <t xml:space="preserve">Length of stream made accessible to </t>
    </r>
    <r>
      <rPr>
        <b/>
        <sz val="11"/>
        <color rgb="FF000000"/>
        <rFont val="Calibri"/>
        <family val="2"/>
      </rPr>
      <t>upstream</t>
    </r>
    <r>
      <rPr>
        <sz val="11"/>
        <color indexed="8"/>
        <rFont val="Calibri"/>
        <family val="2"/>
      </rPr>
      <t xml:space="preserve"> aquatic life passage by dam or barrier removal (Miles)</t>
    </r>
  </si>
  <si>
    <t>Area of stream crossing (Square feet)</t>
  </si>
  <si>
    <r>
      <t xml:space="preserve">Under 'Notes' in Column F above please include: 1.) </t>
    </r>
    <r>
      <rPr>
        <b/>
        <sz val="10"/>
        <rFont val="Arial"/>
        <family val="2"/>
      </rPr>
      <t>Calculation</t>
    </r>
    <r>
      <rPr>
        <sz val="10"/>
        <rFont val="Arial"/>
        <family val="2"/>
      </rPr>
      <t xml:space="preserve"> used to estimate acreage. Example: average buffer width (in feet) X length (linear feet). 2.) </t>
    </r>
    <r>
      <rPr>
        <b/>
        <sz val="10"/>
        <rFont val="Arial"/>
        <family val="2"/>
      </rPr>
      <t>General Composition:</t>
    </r>
    <r>
      <rPr>
        <sz val="10"/>
        <rFont val="Arial"/>
        <family val="2"/>
      </rPr>
      <t xml:space="preserve"> native vs exotic; herbaceous, woody shrubs, and/or small trees. 3.) </t>
    </r>
    <r>
      <rPr>
        <b/>
        <sz val="10"/>
        <rFont val="Arial"/>
        <family val="2"/>
      </rPr>
      <t>Configuration</t>
    </r>
    <r>
      <rPr>
        <sz val="10"/>
        <rFont val="Arial"/>
        <family val="2"/>
      </rPr>
      <t>: one or both sides of stream/waterbody.</t>
    </r>
  </si>
  <si>
    <r>
      <t xml:space="preserve">Land acquisition and facility development for water-based recreation sites </t>
    </r>
    <r>
      <rPr>
        <b/>
        <sz val="10"/>
        <rFont val="Arial"/>
        <family val="2"/>
      </rPr>
      <t>operated by local governments</t>
    </r>
    <r>
      <rPr>
        <sz val="10"/>
        <rFont val="Arial"/>
        <family val="2"/>
      </rPr>
      <t>. Under 'Note' in Column F above please include whether land transfer is fee simple, easement or other type.</t>
    </r>
  </si>
  <si>
    <t>Area of riparian buffer planted or restored with native vegetation (Acres)</t>
  </si>
  <si>
    <t>Length of shoreline stabilized using bioengineered, nature-based methods (Linear feet)</t>
  </si>
  <si>
    <t>approximate center of structure</t>
  </si>
  <si>
    <t>approximate linear midway point of fencing</t>
  </si>
  <si>
    <t>E6</t>
  </si>
  <si>
    <t>Added clariying note that clarify Section 404/401 permit not considered an existing environmental permit</t>
  </si>
  <si>
    <t>C1</t>
  </si>
  <si>
    <t>Added clarifying language</t>
  </si>
  <si>
    <t>In Kind Budget Notes</t>
  </si>
  <si>
    <t>Cell F1</t>
  </si>
  <si>
    <t>Added note 'Hourly rate must be the actual, direct cost of the services provided (rate of pay); may include fringe benefit cost but may NOT include indirect/ overhead costs'</t>
  </si>
  <si>
    <t>Project Narrative</t>
  </si>
  <si>
    <t>Cell C1</t>
  </si>
  <si>
    <t>Changed from 'For Phased projects please describe overall phasing plan and indicate what phase of project grant funds are currently being requested for..' to 'For Phased projects please first describe  what phase of project grant funds are currently being requested for, then describe how this phase fits into the overall project phasing. Project plan map(s) should reflect project phasing accordingly.'</t>
  </si>
  <si>
    <t>Cell D1</t>
  </si>
  <si>
    <t>Added 'For NRCS-EQIP projects mention the type of agricultural operation: hay, horticulture, crop type, livestock (cattle, hog, poultry, etc.), combination, etc.'</t>
  </si>
  <si>
    <t>Cell F16</t>
  </si>
  <si>
    <t>Cell F22</t>
  </si>
  <si>
    <t>Cell D20</t>
  </si>
  <si>
    <r>
      <t xml:space="preserve">Added red text: 'Letter of Commitment (Feasibility Studies &amp; </t>
    </r>
    <r>
      <rPr>
        <sz val="10"/>
        <color rgb="FFFF0000"/>
        <rFont val="Arial"/>
        <family val="2"/>
      </rPr>
      <t>WBR</t>
    </r>
    <r>
      <rPr>
        <sz val="10"/>
        <rFont val="Arial"/>
        <family val="2"/>
      </rPr>
      <t xml:space="preserve"> Land Acquisitions Only)'</t>
    </r>
  </si>
  <si>
    <t>TRT_Date</t>
  </si>
  <si>
    <t>Aquatic Barrier Removal (mi u/s passage)</t>
  </si>
  <si>
    <t>Dam, culvert or other barrier removal to allow upstream passage</t>
  </si>
  <si>
    <t>Riparian Buffer Plantings/Restoration (ac)</t>
  </si>
  <si>
    <t>Area of riparian buffer planted or restored with native vegetation</t>
  </si>
  <si>
    <t>approximate center of continuous buffer area</t>
  </si>
  <si>
    <t>Shoreline Stabilization (sq ft)</t>
  </si>
  <si>
    <t>Length of shoreline stabilized using bioengineered, nature-based methods. Report length x width in Notes section of Treatments sheet</t>
  </si>
  <si>
    <t>Report length x width</t>
  </si>
  <si>
    <t>downstream extent of structure</t>
  </si>
  <si>
    <t>Stream Enhancement (lf)</t>
  </si>
  <si>
    <t>Generally will include some activities that would be required for restoration. These activities may include in-stream or stream-bank activities, but in total fall short of
restoring one or more of the geomorphic variables: dimension, pattern and profile.</t>
  </si>
  <si>
    <t>Restoring the appropriate geomorphic dimension (cross-section), pattern (sinuosity), and profile (channel slopes); reestablishing the biological and chemical integrity, including transport of the water and sediment produced by the stream’s watershed to ac</t>
  </si>
  <si>
    <t>Streambank Stabilization (lf)</t>
  </si>
  <si>
    <t>The in-place stabilization of an eroding streambank w/ techniques, which include primarily natural materials, like root wads and log crib structures; sloping stream banks and revegetating the riparian zone
revegetating the riparian zone</t>
  </si>
  <si>
    <t>List type of scm proposed (bioretention cells, constructed wetlands, green roofs, planter boxes, permeable pavements, rain gardens, rainwater harvesting (rain barrels or cisterns), regenerative stormwater conveyance, rooftop disconnection, urban tree cano</t>
  </si>
  <si>
    <t>For boardwalks: under 'Note' in Column F list 1.) Dimensions in length and width (in feet). 2.) Composition (wood, hog slats, etc.). 3.) Configuration: average height above ground surface.</t>
  </si>
  <si>
    <t>either end of structure</t>
  </si>
  <si>
    <t>Besides trails: Dock/Pier, Parking Lot, Watercraft Access Structure, etc.</t>
  </si>
  <si>
    <t>Recreational Support Infrastructure (sq ft)</t>
  </si>
  <si>
    <t>list total impervious surface and/or disturbed area from driveways, parking lots, buildings, other supporting infrastructure, etc.</t>
  </si>
  <si>
    <t>center of disturbed area</t>
  </si>
  <si>
    <t>Report length x width in Notes section of Treatments sheet</t>
  </si>
  <si>
    <t>FS-WR</t>
  </si>
  <si>
    <t>Does not include GSI and stream restoration</t>
  </si>
  <si>
    <t>approximate watershed outlet point</t>
  </si>
  <si>
    <t>Includes assessment of potential watershed improvement projects such as GSI and stream restoration</t>
  </si>
  <si>
    <t>Land Acquisition (ac)</t>
  </si>
  <si>
    <t>For water-based recreation projects</t>
  </si>
  <si>
    <t>Restoration of formerly jurisdictional wetlands</t>
  </si>
  <si>
    <t>Exclusion Fencing (riparian ac protected)</t>
  </si>
  <si>
    <t>Area of riparian buffer protected by livestock exclusion fencing</t>
  </si>
  <si>
    <t>Feasibility Study-Barrier Removal (mi u/s passage)</t>
  </si>
  <si>
    <t>Feasibility Study-Water Based Recreation (ac)</t>
  </si>
  <si>
    <t>Feasibility Study-Water Management Plan (sq mi)</t>
  </si>
  <si>
    <t>Feasibility Study-Watershed Improvement Plan (sq mi)</t>
  </si>
  <si>
    <t>Trail Construction (sq ft)</t>
  </si>
  <si>
    <t>Boardwalk (sq ft)</t>
  </si>
  <si>
    <t>Clarified stream improvement types and guidance</t>
  </si>
  <si>
    <r>
      <t xml:space="preserve">Added red text: 'Length of shoreline stabilized </t>
    </r>
    <r>
      <rPr>
        <sz val="10"/>
        <color rgb="FFFF0000"/>
        <rFont val="Arial"/>
        <family val="2"/>
      </rPr>
      <t>using bioengineered, nature-based methods</t>
    </r>
    <r>
      <rPr>
        <sz val="10"/>
        <rFont val="Arial"/>
        <family val="2"/>
      </rPr>
      <t>'</t>
    </r>
  </si>
  <si>
    <r>
      <t xml:space="preserve">Geotagged Photos Per </t>
    </r>
    <r>
      <rPr>
        <i/>
        <sz val="10"/>
        <color rgb="FFFF0000"/>
        <rFont val="Arial"/>
        <family val="2"/>
      </rPr>
      <t>WRDG Guidelines For Taking Geotagged Digital Photos</t>
    </r>
  </si>
  <si>
    <t>Added geotagged photo requirements</t>
  </si>
  <si>
    <t>Cell B11</t>
  </si>
  <si>
    <r>
      <t xml:space="preserve">Letter of Commitment (Feasibility Studies &amp; </t>
    </r>
    <r>
      <rPr>
        <sz val="10"/>
        <color rgb="FFFF0000"/>
        <rFont val="Arial"/>
        <family val="2"/>
      </rPr>
      <t xml:space="preserve">WBR </t>
    </r>
    <r>
      <rPr>
        <sz val="10"/>
        <rFont val="Arial"/>
        <family val="2"/>
      </rPr>
      <t>Land Acquisitions Only)</t>
    </r>
  </si>
  <si>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submitted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</si>
  <si>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Jpeg, Upload to Filesharing Website</t>
  </si>
  <si>
    <t>Cells B9, B35</t>
  </si>
  <si>
    <r>
      <t xml:space="preserve">Information is not required here but supplementary information about any Contact can be entered below.                                                                                                                                                                               </t>
    </r>
    <r>
      <rPr>
        <sz val="10"/>
        <color rgb="FFFF0000"/>
        <rFont val="Arial"/>
        <family val="2"/>
      </rPr>
      <t>If Non-Governmental Organization Representative (Engineer/Consultant, Non-Profit) will serve role as Primary Contact for Applicant, please indicate here.</t>
    </r>
  </si>
  <si>
    <t>EQIP North Carolina</t>
  </si>
  <si>
    <t>Cell C11</t>
  </si>
  <si>
    <t>Changed broken link from 'Western NC Stream Initiative' to 'EQIP North Carolina'</t>
  </si>
  <si>
    <t>Cell M11</t>
  </si>
  <si>
    <t>Changed link from 'DWR 2014 Integrated Report' to 'NC 2020 Integrated Report'</t>
  </si>
  <si>
    <t>NC 2020 Integrated Report Map</t>
  </si>
  <si>
    <r>
      <t xml:space="preserve">Under 'Notes' in Column F above please include: 1.) </t>
    </r>
    <r>
      <rPr>
        <b/>
        <sz val="10"/>
        <rFont val="Arial"/>
        <family val="2"/>
      </rPr>
      <t>Calculation method</t>
    </r>
    <r>
      <rPr>
        <sz val="10"/>
        <rFont val="Arial"/>
        <family val="2"/>
      </rPr>
      <t xml:space="preserve"> used to estimate acreage. Example: average riparian buffer width (feet) X fence length (feet). 2.) </t>
    </r>
    <r>
      <rPr>
        <b/>
        <sz val="10"/>
        <rFont val="Arial"/>
        <family val="2"/>
      </rPr>
      <t>Configuration</t>
    </r>
    <r>
      <rPr>
        <sz val="10"/>
        <rFont val="Arial"/>
        <family val="2"/>
      </rPr>
      <t>: one or both sides of stream/waterbody.</t>
    </r>
  </si>
  <si>
    <r>
      <rPr>
        <b/>
        <sz val="10"/>
        <rFont val="Arial"/>
        <family val="2"/>
      </rPr>
      <t xml:space="preserve">Treatment Type: </t>
    </r>
    <r>
      <rPr>
        <sz val="10"/>
        <rFont val="Arial"/>
        <family val="2"/>
      </rPr>
      <t xml:space="preserve">Stream improvement using bioengineered or natural channel design methodologies. Please select 'Stream Restoration', 'Stream Stabilization' or 'Stream Enhancement' per the </t>
    </r>
    <r>
      <rPr>
        <i/>
        <sz val="10"/>
        <rFont val="Arial"/>
        <family val="2"/>
      </rPr>
      <t>Restoration Types</t>
    </r>
    <r>
      <rPr>
        <sz val="10"/>
        <rFont val="Arial"/>
        <family val="2"/>
      </rPr>
      <t xml:space="preserve"> section in the latest version of the NC Land &amp; Water Fund’s Applicant Funding Manual Restoration Program (</t>
    </r>
    <r>
      <rPr>
        <b/>
        <sz val="10"/>
        <color rgb="FF0000FF"/>
        <rFont val="Arial"/>
        <family val="2"/>
      </rPr>
      <t>https://nclwf.nc.gov/restoration-funding-manual/open</t>
    </r>
    <r>
      <rPr>
        <sz val="10"/>
        <rFont val="Arial"/>
        <family val="2"/>
      </rPr>
      <t xml:space="preserve">). </t>
    </r>
    <r>
      <rPr>
        <b/>
        <sz val="10"/>
        <rFont val="Arial"/>
        <family val="2"/>
      </rPr>
      <t>Banks:</t>
    </r>
    <r>
      <rPr>
        <sz val="10"/>
        <rFont val="Arial"/>
        <family val="2"/>
      </rPr>
      <t xml:space="preserve"> under '</t>
    </r>
    <r>
      <rPr>
        <i/>
        <sz val="10"/>
        <rFont val="Arial"/>
        <family val="2"/>
      </rPr>
      <t>Note'</t>
    </r>
    <r>
      <rPr>
        <sz val="10"/>
        <rFont val="Arial"/>
        <family val="2"/>
      </rPr>
      <t xml:space="preserve"> in Column F mention whether work will occur along one or both streambanks. </t>
    </r>
    <r>
      <rPr>
        <b/>
        <sz val="10"/>
        <rFont val="Arial"/>
        <family val="2"/>
      </rPr>
      <t>Structures:</t>
    </r>
    <r>
      <rPr>
        <sz val="10"/>
        <rFont val="Arial"/>
        <family val="2"/>
      </rPr>
      <t xml:space="preserve"> individual instream structures do not need to be listed as a treatment type except for instream crossings (see </t>
    </r>
    <r>
      <rPr>
        <i/>
        <sz val="10"/>
        <rFont val="Arial"/>
        <family val="2"/>
      </rPr>
      <t>Stream Crossings</t>
    </r>
    <r>
      <rPr>
        <sz val="10"/>
        <rFont val="Arial"/>
        <family val="2"/>
      </rPr>
      <t xml:space="preserve"> section in row above). </t>
    </r>
    <r>
      <rPr>
        <b/>
        <sz val="10"/>
        <rFont val="Arial"/>
        <family val="2"/>
      </rPr>
      <t>Only the proposed length of improvements should be listed for areas along the reach where work is proposed</t>
    </r>
    <r>
      <rPr>
        <sz val="10"/>
        <rFont val="Arial"/>
        <family val="2"/>
      </rPr>
      <t>.</t>
    </r>
  </si>
  <si>
    <r>
      <t xml:space="preserve">Under 'Notes' above please indicate: 1. </t>
    </r>
    <r>
      <rPr>
        <b/>
        <sz val="10"/>
        <rFont val="Arial"/>
        <family val="2"/>
      </rPr>
      <t>Dimensions:</t>
    </r>
    <r>
      <rPr>
        <sz val="10"/>
        <rFont val="Arial"/>
        <family val="2"/>
      </rPr>
      <t xml:space="preserve"> proposed trail width and length (feet). 2.) </t>
    </r>
    <r>
      <rPr>
        <b/>
        <sz val="10"/>
        <rFont val="Arial"/>
        <family val="2"/>
      </rPr>
      <t>Surface</t>
    </r>
    <r>
      <rPr>
        <sz val="10"/>
        <rFont val="Arial"/>
        <family val="2"/>
      </rPr>
      <t>: asphalt, natural surface, gravel, screenings, combo, etc.</t>
    </r>
  </si>
  <si>
    <t>approximate center of acquired property area</t>
  </si>
  <si>
    <t>approximate center of infrastructure</t>
  </si>
  <si>
    <t>One Water Storytelling &amp; Culture</t>
  </si>
  <si>
    <t>Cell C10</t>
  </si>
  <si>
    <t>Changed link from 'One Water Arts &amp; Culture' to 'One Water Storytelling &amp; Culture'</t>
  </si>
  <si>
    <t>CEQ Climate &amp; Economic Justice Tool</t>
  </si>
  <si>
    <t>Cell G6</t>
  </si>
  <si>
    <t>Added CEQ Climate &amp; Economic Justice Tool link</t>
  </si>
  <si>
    <t>Cell D26</t>
  </si>
  <si>
    <t>Added Acre-feet as a unit</t>
  </si>
  <si>
    <r>
      <t xml:space="preserve">Dock/Pier, Water/Watercraft Access Structure, etc. </t>
    </r>
    <r>
      <rPr>
        <b/>
        <sz val="10"/>
        <rFont val="Arial"/>
        <family val="2"/>
      </rPr>
      <t>For Boardwalks</t>
    </r>
    <r>
      <rPr>
        <sz val="10"/>
        <rFont val="Arial"/>
        <family val="2"/>
      </rPr>
      <t xml:space="preserve">: under 'Note' in Column F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(wood, hog slats, etc.). 3.) </t>
    </r>
    <r>
      <rPr>
        <b/>
        <sz val="10"/>
        <rFont val="Arial"/>
        <family val="2"/>
      </rPr>
      <t>Configuration</t>
    </r>
    <r>
      <rPr>
        <sz val="10"/>
        <rFont val="Arial"/>
        <family val="2"/>
      </rPr>
      <t xml:space="preserve">: average height above ground surface. </t>
    </r>
    <r>
      <rPr>
        <b/>
        <sz val="10"/>
        <rFont val="Arial"/>
        <family val="2"/>
      </rPr>
      <t>Recreational Support Infrastructure:</t>
    </r>
    <r>
      <rPr>
        <sz val="10"/>
        <rFont val="Arial"/>
        <family val="2"/>
      </rPr>
      <t xml:space="preserve"> list total impervious surface and/or disturbed area from driveways, parking lots, buildings, other supporting infrastructure.</t>
    </r>
  </si>
  <si>
    <t>Cell F24</t>
  </si>
  <si>
    <t>Cells B3-B12</t>
  </si>
  <si>
    <t>Added clarifying language about recreational support infrastructure which was added as a treatment type pull-down option</t>
  </si>
  <si>
    <t>Added Stream Enhancement, Recreational Support Infrastructure as treatment type pull-down option</t>
  </si>
  <si>
    <t>Consolidated individual treatment types as pull-down options</t>
  </si>
  <si>
    <r>
      <t xml:space="preserve">List type of </t>
    </r>
    <r>
      <rPr>
        <sz val="10"/>
        <color rgb="FFFF0000"/>
        <rFont val="Arial"/>
        <family val="2"/>
      </rPr>
      <t>nature-based</t>
    </r>
    <r>
      <rPr>
        <sz val="10"/>
        <rFont val="Arial"/>
        <family val="2"/>
      </rPr>
      <t xml:space="preserve"> SCM proposed (bioretention cells, constructed wetlands, green roofs, planter boxes, permeable pavements, rain gardens, rainwater harvesting (rain barrels or cisterns), regenerative stormwater conveyance, rooftop disconnection, urban tree canopy, etc. </t>
    </r>
    <r>
      <rPr>
        <sz val="10"/>
        <color rgb="FFFF0000"/>
        <rFont val="Arial"/>
        <family val="2"/>
      </rPr>
      <t>For flood reduction projects designed to store flood waters, treatment area should be reported in acre-feet.</t>
    </r>
  </si>
  <si>
    <r>
      <t xml:space="preserve">Restoration of formerly jurisdictional wetlands or enhancement of partially jurisdictional wetlands associated with flood reduction or stormwater management. If applicable, each water-control structure would be listed as a separate treatment. </t>
    </r>
    <r>
      <rPr>
        <sz val="10"/>
        <color rgb="FFFF0000"/>
        <rFont val="Arial"/>
        <family val="2"/>
      </rPr>
      <t xml:space="preserve">Creation of floodplain pools or impoundments in non-jurisdictional areas are considered constructed wetlands and should be listed as a </t>
    </r>
    <r>
      <rPr>
        <i/>
        <sz val="10"/>
        <color rgb="FFFF0000"/>
        <rFont val="Arial"/>
        <family val="2"/>
      </rPr>
      <t>Stormwater Control Measure</t>
    </r>
    <r>
      <rPr>
        <sz val="10"/>
        <color rgb="FFFF0000"/>
        <rFont val="Arial"/>
        <family val="2"/>
      </rPr>
      <t>.</t>
    </r>
    <r>
      <rPr>
        <sz val="10"/>
        <rFont val="Arial"/>
        <family val="2"/>
      </rPr>
      <t xml:space="preserve">  </t>
    </r>
  </si>
  <si>
    <t>location of SCM outlet or approximate centroid of inundated area</t>
  </si>
  <si>
    <t>approximate centroid of wetland boundary or location of water control structure</t>
  </si>
  <si>
    <t>Rows 26, 27</t>
  </si>
  <si>
    <t>Added clarifying language about Stormwater Control Measures and Wetland Treatments</t>
  </si>
  <si>
    <t>Riparian Buffers</t>
  </si>
  <si>
    <t>Trail Construction</t>
  </si>
  <si>
    <t>Stormwater Control Measures</t>
  </si>
  <si>
    <r>
      <t xml:space="preserve">Under 'Notes' above please list each barrier removal separately and indicate </t>
    </r>
    <r>
      <rPr>
        <b/>
        <sz val="10"/>
        <rFont val="Arial"/>
        <family val="2"/>
      </rPr>
      <t>type</t>
    </r>
    <r>
      <rPr>
        <sz val="10"/>
        <rFont val="Arial"/>
        <family val="2"/>
      </rPr>
      <t xml:space="preserve"> of barrier (culvert pipe, earthen dam, concrete dam, debris, etc.), </t>
    </r>
    <r>
      <rPr>
        <b/>
        <sz val="10"/>
        <rFont val="Arial"/>
        <family val="2"/>
      </rPr>
      <t>barrier dimensions</t>
    </r>
    <r>
      <rPr>
        <sz val="10"/>
        <rFont val="Arial"/>
        <family val="2"/>
      </rPr>
      <t xml:space="preserve"> (width x length and height), proposed</t>
    </r>
    <r>
      <rPr>
        <b/>
        <sz val="10"/>
        <rFont val="Arial"/>
        <family val="2"/>
      </rPr>
      <t xml:space="preserve"> removal method</t>
    </r>
    <r>
      <rPr>
        <sz val="10"/>
        <rFont val="Arial"/>
        <family val="2"/>
      </rPr>
      <t xml:space="preserve"> (partial breach, complete removal, etc.) </t>
    </r>
    <r>
      <rPr>
        <sz val="10"/>
        <color rgb="FFFF0000"/>
        <rFont val="Arial"/>
        <family val="2"/>
      </rPr>
      <t>and accessibility distance estimation method (GIS, CAD, etc.)</t>
    </r>
    <r>
      <rPr>
        <sz val="10"/>
        <rFont val="Arial"/>
        <family val="2"/>
      </rPr>
      <t>. If additional stream restoration proposed please list Stream Restoration as a separate Treatment Type above in Column B.</t>
    </r>
  </si>
  <si>
    <t>Added 'accessibility distance estimation method (GIS, CAD, etc.)</t>
  </si>
  <si>
    <t xml:space="preserve"> </t>
  </si>
  <si>
    <t>Drainage area or storage volume treated by the stormwater control measure (Square feet or Acre-feet)</t>
  </si>
  <si>
    <t>Wetland Treatments (ac)</t>
  </si>
  <si>
    <t>Stormwater Control Measure (sq ft drainage/ac-ft stored)</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</si>
  <si>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No Conflict of Interest Form &amp; DEQ Contract</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</si>
  <si>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NC Regional Councils of Government</t>
  </si>
  <si>
    <t>NC State Property Office Public Search Site</t>
  </si>
  <si>
    <t>Cell F6</t>
  </si>
  <si>
    <t>Added NC Regional Councils of Government link</t>
  </si>
  <si>
    <t>Cell H6</t>
  </si>
  <si>
    <t>Added NC State Property Office Public Search Site link</t>
  </si>
  <si>
    <t>Budget</t>
  </si>
  <si>
    <r>
      <rPr>
        <sz val="10"/>
        <color rgb="FFFF0000"/>
        <rFont val="Arial"/>
        <family val="2"/>
      </rPr>
      <t>**10/2/24 Fix From 8/30/24 Version published on DWR website on 9/11/24**</t>
    </r>
    <r>
      <rPr>
        <sz val="10"/>
        <rFont val="Arial"/>
        <family val="2"/>
      </rPr>
      <t>: fixed Match/Cost Share Type pull down error</t>
    </r>
  </si>
  <si>
    <t>Row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</si>
</sst>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5"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sz val="11"/>
      <color rgb="FF000000"/>
      <name val="Calibri"/>
      <family val="2"/>
    </font>
    <font>
      <b/>
      <i/>
      <sz val="10"/>
      <name val="Times New Roman"/>
      <family val="1"/>
    </font>
    <font>
      <b/>
      <sz val="10"/>
      <color rgb="FFFF0000"/>
      <name val="Times New Roman"/>
      <family val="1"/>
    </font>
    <font>
      <sz val="11"/>
      <color indexed="8"/>
      <name val="Calibri"/>
      <family val="2"/>
    </font>
    <font>
      <sz val="10"/>
      <color indexed="8"/>
      <name val="Arial"/>
      <family val="2"/>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b/>
      <u val="double"/>
      <sz val="10"/>
      <name val="Arial"/>
      <family val="2"/>
    </font>
    <font>
      <sz val="10"/>
      <color rgb="FF0000FF"/>
      <name val="Times New Roman"/>
      <family val="1"/>
    </font>
    <font>
      <b/>
      <u/>
      <sz val="10"/>
      <color rgb="FFFF000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8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bottom/>
      <diagonal/>
    </border>
    <border>
      <left style="thin">
        <color indexed="8"/>
      </left>
      <right/>
      <top/>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
      <left style="thin">
        <color auto="1"/>
      </left>
      <right style="thin">
        <color auto="1"/>
      </right>
      <top style="thin">
        <color auto="1"/>
      </top>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34" fillId="0" borderId="0"/>
  </cellStyleXfs>
  <cellXfs count="341">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5" xfId="3" applyFont="1" applyBorder="1" applyAlignment="1">
      <alignment wrapText="1"/>
    </xf>
    <xf numFmtId="0" fontId="8" fillId="6" borderId="27" xfId="3" applyFont="1" applyFill="1" applyBorder="1" applyAlignment="1">
      <alignment horizontal="center"/>
    </xf>
    <xf numFmtId="0" fontId="1" fillId="0" borderId="0" xfId="0" applyFont="1" applyAlignment="1">
      <alignment horizontal="center" vertical="center"/>
    </xf>
    <xf numFmtId="167" fontId="19" fillId="7" borderId="26"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5"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0" borderId="24" xfId="3" applyFont="1" applyBorder="1" applyAlignment="1">
      <alignment wrapText="1"/>
    </xf>
    <xf numFmtId="0" fontId="7" fillId="7" borderId="21" xfId="5" applyFont="1" applyFill="1" applyBorder="1" applyAlignment="1">
      <alignment wrapText="1"/>
    </xf>
    <xf numFmtId="0" fontId="7" fillId="3" borderId="21" xfId="6" applyFont="1" applyFill="1" applyBorder="1" applyAlignment="1">
      <alignment wrapText="1"/>
    </xf>
    <xf numFmtId="0" fontId="0" fillId="0" borderId="0" xfId="0" applyAlignment="1">
      <alignment horizontal="center"/>
    </xf>
    <xf numFmtId="0" fontId="22" fillId="0" borderId="0" xfId="0" applyFont="1"/>
    <xf numFmtId="0" fontId="8" fillId="6" borderId="29" xfId="3" applyFont="1" applyFill="1" applyBorder="1" applyAlignment="1">
      <alignment horizontal="center"/>
    </xf>
    <xf numFmtId="168" fontId="7" fillId="0" borderId="0" xfId="3" applyNumberFormat="1" applyFont="1" applyAlignment="1">
      <alignment horizontal="right" wrapText="1"/>
    </xf>
    <xf numFmtId="168" fontId="7" fillId="0" borderId="31" xfId="3" applyNumberFormat="1" applyFont="1" applyBorder="1" applyAlignment="1">
      <alignment horizontal="right" wrapText="1"/>
    </xf>
    <xf numFmtId="168" fontId="7" fillId="0" borderId="32"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3" xfId="3" applyFont="1" applyFill="1" applyBorder="1" applyAlignment="1">
      <alignment horizontal="center"/>
    </xf>
    <xf numFmtId="0" fontId="8" fillId="6" borderId="35" xfId="2" applyFont="1" applyFill="1" applyBorder="1" applyAlignment="1">
      <alignment horizontal="center"/>
    </xf>
    <xf numFmtId="0" fontId="1" fillId="0" borderId="0" xfId="0" applyFont="1" applyAlignment="1">
      <alignment vertical="center"/>
    </xf>
    <xf numFmtId="170" fontId="19" fillId="7" borderId="30" xfId="3" applyNumberFormat="1" applyFont="1" applyFill="1" applyBorder="1" applyAlignment="1" applyProtection="1">
      <alignment horizontal="center" vertical="center" wrapText="1"/>
      <protection locked="0"/>
    </xf>
    <xf numFmtId="0" fontId="19" fillId="7" borderId="34" xfId="3" applyFont="1" applyFill="1" applyBorder="1" applyAlignment="1" applyProtection="1">
      <alignment horizontal="center" vertical="center" wrapText="1"/>
      <protection locked="0"/>
    </xf>
    <xf numFmtId="0" fontId="19" fillId="7" borderId="26" xfId="3" applyFont="1" applyFill="1" applyBorder="1" applyAlignment="1" applyProtection="1">
      <alignment horizontal="center" vertical="center" wrapText="1"/>
      <protection locked="0"/>
    </xf>
    <xf numFmtId="0" fontId="8" fillId="6" borderId="20" xfId="7" applyFont="1" applyFill="1" applyBorder="1" applyAlignment="1">
      <alignment horizontal="center"/>
    </xf>
    <xf numFmtId="0" fontId="8" fillId="6" borderId="20" xfId="6" applyFont="1" applyFill="1" applyBorder="1" applyAlignment="1">
      <alignment horizontal="center" vertical="center"/>
    </xf>
    <xf numFmtId="0" fontId="8" fillId="6" borderId="36" xfId="3" applyFont="1" applyFill="1" applyBorder="1" applyAlignment="1">
      <alignment horizontal="center"/>
    </xf>
    <xf numFmtId="0" fontId="8" fillId="6" borderId="36" xfId="5" applyFont="1" applyFill="1" applyBorder="1" applyAlignment="1">
      <alignment horizontal="center"/>
    </xf>
    <xf numFmtId="0" fontId="7" fillId="0" borderId="49" xfId="5" applyFont="1" applyBorder="1" applyAlignment="1">
      <alignment wrapText="1"/>
    </xf>
    <xf numFmtId="0" fontId="7" fillId="7" borderId="0" xfId="5" applyFont="1" applyFill="1" applyAlignment="1">
      <alignment wrapText="1"/>
    </xf>
    <xf numFmtId="0" fontId="7" fillId="0" borderId="21" xfId="7" applyFont="1" applyBorder="1" applyAlignment="1">
      <alignment vertical="center" wrapText="1"/>
    </xf>
    <xf numFmtId="164" fontId="3" fillId="4" borderId="39" xfId="1" applyNumberFormat="1" applyFont="1" applyFill="1" applyBorder="1" applyProtection="1"/>
    <xf numFmtId="0" fontId="12" fillId="0" borderId="0" xfId="0" applyFont="1"/>
    <xf numFmtId="0" fontId="28" fillId="0" borderId="21" xfId="6" applyFont="1" applyBorder="1" applyAlignment="1">
      <alignment horizontal="center" vertical="center" wrapText="1"/>
    </xf>
    <xf numFmtId="0" fontId="15" fillId="0" borderId="21" xfId="6" applyFont="1" applyBorder="1" applyAlignment="1">
      <alignment horizontal="center" vertical="center" wrapText="1"/>
    </xf>
    <xf numFmtId="0" fontId="12" fillId="0" borderId="0" xfId="0" applyFont="1" applyAlignment="1">
      <alignment horizontal="center"/>
    </xf>
    <xf numFmtId="0" fontId="7" fillId="0" borderId="21" xfId="7" applyFont="1" applyBorder="1" applyAlignment="1">
      <alignment horizontal="left" vertical="center" wrapText="1"/>
    </xf>
    <xf numFmtId="0" fontId="1" fillId="7" borderId="0" xfId="0" applyFont="1" applyFill="1"/>
    <xf numFmtId="0" fontId="33" fillId="6" borderId="36" xfId="12" applyFont="1" applyFill="1" applyBorder="1" applyAlignment="1">
      <alignment horizontal="center"/>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7" fillId="0" borderId="49" xfId="12" applyFont="1" applyBorder="1" applyAlignment="1">
      <alignment wrapText="1"/>
    </xf>
    <xf numFmtId="0" fontId="8" fillId="6" borderId="20" xfId="7" applyFont="1" applyFill="1" applyBorder="1" applyAlignment="1">
      <alignment horizontal="center" vertical="center"/>
    </xf>
    <xf numFmtId="0" fontId="7" fillId="6" borderId="61" xfId="12" applyFont="1" applyFill="1" applyBorder="1" applyAlignment="1">
      <alignment horizontal="center"/>
    </xf>
    <xf numFmtId="0" fontId="15" fillId="0" borderId="49" xfId="6" applyFont="1" applyBorder="1" applyAlignment="1">
      <alignment horizontal="center" vertical="center" wrapText="1"/>
    </xf>
    <xf numFmtId="0" fontId="28" fillId="0" borderId="49" xfId="6" applyFont="1" applyBorder="1" applyAlignment="1">
      <alignment horizontal="center" vertical="center" wrapText="1"/>
    </xf>
    <xf numFmtId="0" fontId="19" fillId="7" borderId="49"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41"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41" xfId="1" applyNumberFormat="1" applyFont="1" applyFill="1" applyBorder="1" applyAlignment="1" applyProtection="1"/>
    <xf numFmtId="164" fontId="3" fillId="2" borderId="11" xfId="1" applyNumberFormat="1" applyFont="1" applyFill="1" applyBorder="1" applyAlignment="1" applyProtection="1"/>
    <xf numFmtId="164" fontId="3" fillId="2" borderId="42"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9" xfId="1" applyNumberFormat="1" applyFont="1" applyFill="1" applyBorder="1" applyProtection="1"/>
    <xf numFmtId="166" fontId="3" fillId="0" borderId="39"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8"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50" xfId="9" applyFont="1" applyFill="1" applyBorder="1" applyAlignment="1">
      <alignment horizontal="center"/>
    </xf>
    <xf numFmtId="0" fontId="24" fillId="0" borderId="51" xfId="9" applyFont="1" applyBorder="1"/>
    <xf numFmtId="0" fontId="32" fillId="12" borderId="51" xfId="9" applyFont="1" applyFill="1" applyBorder="1"/>
    <xf numFmtId="0" fontId="24" fillId="0" borderId="51" xfId="9" applyFont="1" applyBorder="1" applyAlignment="1">
      <alignment horizontal="left" vertical="center"/>
    </xf>
    <xf numFmtId="0" fontId="3" fillId="0" borderId="51" xfId="9" applyFont="1" applyBorder="1"/>
    <xf numFmtId="164" fontId="3" fillId="0" borderId="51" xfId="9" applyNumberFormat="1" applyFont="1" applyBorder="1"/>
    <xf numFmtId="0" fontId="3" fillId="0" borderId="52" xfId="9" applyFont="1" applyBorder="1"/>
    <xf numFmtId="0" fontId="12" fillId="0" borderId="0" xfId="0" applyFont="1" applyAlignment="1">
      <alignment horizontal="center" vertical="center"/>
    </xf>
    <xf numFmtId="0" fontId="12" fillId="5" borderId="54" xfId="0" applyFont="1" applyFill="1" applyBorder="1" applyAlignment="1">
      <alignment horizontal="center"/>
    </xf>
    <xf numFmtId="0" fontId="12" fillId="5" borderId="55" xfId="0" applyFont="1" applyFill="1" applyBorder="1" applyAlignment="1">
      <alignment horizontal="center"/>
    </xf>
    <xf numFmtId="0" fontId="0" fillId="0" borderId="57" xfId="0" applyBorder="1"/>
    <xf numFmtId="0" fontId="12" fillId="0" borderId="57" xfId="0" applyFont="1" applyBorder="1" applyAlignment="1">
      <alignment horizontal="center"/>
    </xf>
    <xf numFmtId="0" fontId="1" fillId="0" borderId="57" xfId="0" applyFont="1" applyBorder="1"/>
    <xf numFmtId="0" fontId="15" fillId="7" borderId="62" xfId="5" applyFont="1" applyFill="1" applyBorder="1" applyAlignment="1">
      <alignment wrapText="1"/>
    </xf>
    <xf numFmtId="0" fontId="0" fillId="0" borderId="59" xfId="0" applyBorder="1"/>
    <xf numFmtId="0" fontId="0" fillId="0" borderId="55" xfId="0" applyBorder="1"/>
    <xf numFmtId="0" fontId="1" fillId="0" borderId="59" xfId="0" applyFont="1" applyBorder="1"/>
    <xf numFmtId="0" fontId="15" fillId="7" borderId="63"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8" fillId="6" borderId="20" xfId="5" applyFont="1" applyFill="1" applyBorder="1" applyAlignment="1">
      <alignment horizontal="center"/>
    </xf>
    <xf numFmtId="0" fontId="13" fillId="0" borderId="21" xfId="6" applyFont="1" applyBorder="1" applyAlignment="1">
      <alignment wrapText="1"/>
    </xf>
    <xf numFmtId="0" fontId="7" fillId="0" borderId="21" xfId="6" applyFont="1" applyBorder="1" applyAlignment="1">
      <alignment horizontal="right" wrapText="1"/>
    </xf>
    <xf numFmtId="0" fontId="7" fillId="0" borderId="21" xfId="6" applyFont="1" applyBorder="1" applyAlignment="1">
      <alignment horizontal="right" vertical="center" wrapText="1"/>
    </xf>
    <xf numFmtId="0" fontId="7" fillId="0" borderId="21" xfId="6" applyFont="1" applyBorder="1" applyAlignment="1">
      <alignment wrapText="1"/>
    </xf>
    <xf numFmtId="0" fontId="19" fillId="7" borderId="21" xfId="6" applyFont="1" applyFill="1" applyBorder="1" applyAlignment="1" applyProtection="1">
      <alignment horizontal="left" vertical="top" wrapText="1"/>
      <protection locked="0"/>
    </xf>
    <xf numFmtId="0" fontId="7" fillId="0" borderId="49" xfId="7" applyFont="1" applyBorder="1" applyAlignment="1">
      <alignment vertical="top" wrapText="1"/>
    </xf>
    <xf numFmtId="0" fontId="0" fillId="3" borderId="0" xfId="0" applyFill="1"/>
    <xf numFmtId="0" fontId="7" fillId="0" borderId="21" xfId="3" applyFont="1" applyBorder="1" applyAlignment="1">
      <alignment vertical="top" wrapText="1"/>
    </xf>
    <xf numFmtId="0" fontId="0" fillId="0" borderId="1" xfId="0" applyBorder="1" applyAlignment="1">
      <alignment horizontal="center" vertical="center"/>
    </xf>
    <xf numFmtId="0" fontId="1" fillId="0" borderId="1" xfId="0" applyFont="1" applyBorder="1" applyAlignment="1">
      <alignment vertical="top" wrapText="1"/>
    </xf>
    <xf numFmtId="0" fontId="8" fillId="6" borderId="64" xfId="6" applyFont="1" applyFill="1" applyBorder="1" applyAlignment="1">
      <alignment horizontal="center" vertical="center"/>
    </xf>
    <xf numFmtId="0" fontId="19" fillId="7" borderId="21" xfId="6" applyFont="1" applyFill="1" applyBorder="1" applyAlignment="1" applyProtection="1">
      <alignment horizontal="left" vertical="center" wrapText="1"/>
      <protection locked="0"/>
    </xf>
    <xf numFmtId="0" fontId="8" fillId="6" borderId="65" xfId="6" applyFont="1" applyFill="1" applyBorder="1" applyAlignment="1">
      <alignment horizontal="center" vertical="center"/>
    </xf>
    <xf numFmtId="0" fontId="8" fillId="6" borderId="66" xfId="6" applyFont="1" applyFill="1" applyBorder="1" applyAlignment="1">
      <alignment horizontal="center" wrapText="1"/>
    </xf>
    <xf numFmtId="0" fontId="1" fillId="0" borderId="67" xfId="0" applyFont="1" applyBorder="1"/>
    <xf numFmtId="0" fontId="0" fillId="0" borderId="67" xfId="0" applyBorder="1" applyAlignment="1">
      <alignment horizontal="center"/>
    </xf>
    <xf numFmtId="0" fontId="0" fillId="0" borderId="67" xfId="0" applyBorder="1"/>
    <xf numFmtId="0" fontId="0" fillId="0" borderId="68" xfId="0" applyBorder="1"/>
    <xf numFmtId="0" fontId="7" fillId="3" borderId="21" xfId="6" applyFont="1" applyFill="1" applyBorder="1" applyAlignment="1">
      <alignment vertical="center" wrapText="1"/>
    </xf>
    <xf numFmtId="0" fontId="7" fillId="3" borderId="49" xfId="6" applyFont="1" applyFill="1" applyBorder="1" applyAlignment="1">
      <alignment vertical="center" wrapText="1"/>
    </xf>
    <xf numFmtId="0" fontId="19" fillId="7" borderId="49" xfId="6" applyFont="1" applyFill="1" applyBorder="1" applyAlignment="1" applyProtection="1">
      <alignment horizontal="left" vertical="center" wrapText="1"/>
      <protection locked="0"/>
    </xf>
    <xf numFmtId="2" fontId="19" fillId="7" borderId="21" xfId="6" applyNumberFormat="1" applyFont="1" applyFill="1" applyBorder="1" applyAlignment="1" applyProtection="1">
      <alignment horizontal="center" vertical="center" wrapText="1"/>
      <protection locked="0"/>
    </xf>
    <xf numFmtId="2" fontId="19" fillId="7" borderId="49" xfId="6" applyNumberFormat="1" applyFont="1" applyFill="1" applyBorder="1" applyAlignment="1" applyProtection="1">
      <alignment horizontal="center" vertical="center" wrapText="1"/>
      <protection locked="0"/>
    </xf>
    <xf numFmtId="170" fontId="19" fillId="7" borderId="21" xfId="6" applyNumberFormat="1" applyFont="1" applyFill="1" applyBorder="1" applyAlignment="1" applyProtection="1">
      <alignment horizontal="center" vertical="center" wrapText="1"/>
      <protection locked="0"/>
    </xf>
    <xf numFmtId="170" fontId="19" fillId="7" borderId="49" xfId="6"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0" fillId="0" borderId="0" xfId="0" applyAlignment="1">
      <alignment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9" xfId="5" applyFont="1" applyFill="1" applyBorder="1" applyAlignment="1" applyProtection="1">
      <alignment horizontal="center" vertical="top" wrapText="1"/>
      <protection locked="0"/>
    </xf>
    <xf numFmtId="0" fontId="19" fillId="7" borderId="37" xfId="5" applyFont="1" applyFill="1" applyBorder="1" applyAlignment="1" applyProtection="1">
      <alignment horizontal="center" vertical="center" wrapText="1"/>
      <protection locked="0"/>
    </xf>
    <xf numFmtId="0" fontId="7" fillId="0" borderId="0" xfId="5" applyFont="1" applyAlignment="1">
      <alignment wrapText="1"/>
    </xf>
    <xf numFmtId="44" fontId="0" fillId="0" borderId="16" xfId="0" applyNumberFormat="1" applyBorder="1" applyAlignment="1">
      <alignment horizontal="center" vertical="center"/>
    </xf>
    <xf numFmtId="44" fontId="0" fillId="0" borderId="18" xfId="0" applyNumberFormat="1" applyBorder="1" applyAlignment="1">
      <alignment horizontal="center" vertical="center"/>
    </xf>
    <xf numFmtId="0" fontId="1" fillId="0" borderId="0" xfId="0" applyFont="1" applyAlignment="1">
      <alignment horizontal="center"/>
    </xf>
    <xf numFmtId="0" fontId="39" fillId="11" borderId="80" xfId="4" applyFont="1" applyFill="1" applyBorder="1" applyProtection="1"/>
    <xf numFmtId="0" fontId="9" fillId="11" borderId="80" xfId="4" applyFill="1" applyBorder="1" applyProtection="1"/>
    <xf numFmtId="0" fontId="8" fillId="6" borderId="83" xfId="6" applyFont="1" applyFill="1" applyBorder="1" applyAlignment="1">
      <alignment horizontal="center" vertical="center" wrapText="1"/>
    </xf>
    <xf numFmtId="0" fontId="12" fillId="0" borderId="0" xfId="0" applyFont="1" applyAlignment="1">
      <alignment horizontal="center" wrapText="1"/>
    </xf>
    <xf numFmtId="0" fontId="0" fillId="0" borderId="0" xfId="0" applyAlignment="1">
      <alignment vertical="center" wrapText="1"/>
    </xf>
    <xf numFmtId="171" fontId="7" fillId="6" borderId="61" xfId="12" applyNumberFormat="1" applyFont="1" applyFill="1" applyBorder="1" applyAlignment="1">
      <alignment horizontal="center"/>
    </xf>
    <xf numFmtId="171" fontId="0" fillId="0" borderId="0" xfId="0" applyNumberFormat="1"/>
    <xf numFmtId="171" fontId="1" fillId="0" borderId="0" xfId="0" applyNumberFormat="1" applyFont="1"/>
    <xf numFmtId="166" fontId="3" fillId="0" borderId="39" xfId="1" applyNumberFormat="1" applyFont="1" applyFill="1" applyBorder="1" applyAlignment="1" applyProtection="1">
      <alignment horizontal="right"/>
    </xf>
    <xf numFmtId="0" fontId="19" fillId="7" borderId="37"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24" fillId="0" borderId="51" xfId="9" applyFont="1" applyBorder="1" applyAlignment="1">
      <alignment wrapText="1"/>
    </xf>
    <xf numFmtId="0" fontId="0" fillId="0" borderId="53" xfId="0" applyBorder="1"/>
    <xf numFmtId="0" fontId="0" fillId="0" borderId="56" xfId="0" applyBorder="1"/>
    <xf numFmtId="0" fontId="12" fillId="0" borderId="56" xfId="0" applyFont="1" applyBorder="1" applyAlignment="1">
      <alignment horizontal="center"/>
    </xf>
    <xf numFmtId="0" fontId="2" fillId="0" borderId="56" xfId="0" applyFont="1" applyBorder="1"/>
    <xf numFmtId="0" fontId="1" fillId="0" borderId="56" xfId="0" applyFont="1" applyBorder="1"/>
    <xf numFmtId="0" fontId="0" fillId="0" borderId="58"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0" fontId="7" fillId="3" borderId="21" xfId="6" applyFont="1" applyFill="1" applyBorder="1" applyAlignment="1">
      <alignment horizontal="right" wrapText="1"/>
    </xf>
    <xf numFmtId="0" fontId="7" fillId="3" borderId="21" xfId="6" applyFont="1" applyFill="1" applyBorder="1" applyAlignment="1">
      <alignment horizontal="right" vertical="center" wrapText="1"/>
    </xf>
    <xf numFmtId="0" fontId="7" fillId="0" borderId="49" xfId="7" applyFont="1" applyBorder="1" applyAlignment="1">
      <alignment vertical="center" wrapText="1"/>
    </xf>
    <xf numFmtId="0" fontId="21" fillId="11" borderId="80" xfId="0" applyFont="1" applyFill="1" applyBorder="1"/>
    <xf numFmtId="0" fontId="0" fillId="11" borderId="80" xfId="0" applyFill="1" applyBorder="1"/>
    <xf numFmtId="0" fontId="24" fillId="5" borderId="71" xfId="9" applyFont="1" applyFill="1" applyBorder="1" applyAlignment="1">
      <alignment horizontal="center"/>
    </xf>
    <xf numFmtId="0" fontId="24" fillId="5" borderId="72" xfId="9" applyFont="1" applyFill="1" applyBorder="1" applyAlignment="1">
      <alignment horizontal="center"/>
    </xf>
    <xf numFmtId="0" fontId="24" fillId="0" borderId="73"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77" xfId="9" applyFont="1" applyBorder="1" applyAlignment="1">
      <alignment horizontal="right"/>
    </xf>
    <xf numFmtId="0" fontId="24" fillId="0" borderId="78" xfId="9" applyFont="1" applyBorder="1" applyAlignment="1">
      <alignment horizontal="right"/>
    </xf>
    <xf numFmtId="0" fontId="3" fillId="0" borderId="78" xfId="9" applyFont="1" applyBorder="1" applyAlignment="1">
      <alignment horizontal="center"/>
    </xf>
    <xf numFmtId="171" fontId="3" fillId="0" borderId="79" xfId="9" applyNumberFormat="1" applyFont="1" applyBorder="1" applyAlignment="1">
      <alignment horizontal="center"/>
    </xf>
    <xf numFmtId="0" fontId="3" fillId="0" borderId="73" xfId="9" applyFont="1" applyBorder="1"/>
    <xf numFmtId="0" fontId="3" fillId="0" borderId="16" xfId="9" applyFont="1" applyBorder="1"/>
    <xf numFmtId="0" fontId="3" fillId="0" borderId="74"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30" xfId="3" applyNumberFormat="1" applyFont="1" applyFill="1" applyBorder="1" applyAlignment="1">
      <alignment horizontal="center" vertical="center" wrapText="1"/>
    </xf>
    <xf numFmtId="0" fontId="19" fillId="7" borderId="84" xfId="6" applyFont="1" applyFill="1" applyBorder="1" applyAlignment="1" applyProtection="1">
      <alignment horizontal="left" vertical="center" wrapText="1"/>
      <protection locked="0"/>
    </xf>
    <xf numFmtId="44" fontId="19" fillId="7" borderId="84" xfId="6" applyNumberFormat="1" applyFont="1" applyFill="1" applyBorder="1" applyAlignment="1" applyProtection="1">
      <alignment horizontal="left" vertical="center" wrapText="1"/>
      <protection locked="0"/>
    </xf>
    <xf numFmtId="1" fontId="19" fillId="7" borderId="84" xfId="6" applyNumberFormat="1" applyFont="1" applyFill="1" applyBorder="1" applyAlignment="1" applyProtection="1">
      <alignment horizontal="center" vertical="center" wrapText="1"/>
      <protection locked="0"/>
    </xf>
    <xf numFmtId="0" fontId="8" fillId="6" borderId="64" xfId="6" applyFont="1" applyFill="1" applyBorder="1" applyAlignment="1">
      <alignment horizontal="center" vertical="center" wrapText="1"/>
    </xf>
    <xf numFmtId="0" fontId="15" fillId="0" borderId="0" xfId="0" applyFont="1" applyAlignment="1">
      <alignment horizontal="left" vertical="center" wrapText="1"/>
    </xf>
    <xf numFmtId="4" fontId="3" fillId="4" borderId="0" xfId="1" applyNumberFormat="1" applyFont="1" applyFill="1" applyBorder="1" applyProtection="1"/>
    <xf numFmtId="0" fontId="38" fillId="0" borderId="86" xfId="9" applyFont="1" applyBorder="1" applyAlignment="1">
      <alignment horizontal="center" vertical="center" wrapText="1"/>
    </xf>
    <xf numFmtId="0" fontId="0" fillId="0" borderId="87" xfId="0" applyBorder="1"/>
    <xf numFmtId="0" fontId="9" fillId="0" borderId="0" xfId="4" applyProtection="1">
      <protection locked="0"/>
    </xf>
    <xf numFmtId="0" fontId="26" fillId="0" borderId="0" xfId="0" applyFont="1" applyAlignment="1">
      <alignment horizontal="center"/>
    </xf>
    <xf numFmtId="171" fontId="26" fillId="0" borderId="0" xfId="0" applyNumberFormat="1" applyFont="1"/>
    <xf numFmtId="0" fontId="28" fillId="0" borderId="84" xfId="6" applyFont="1" applyBorder="1" applyAlignment="1">
      <alignment horizontal="center" vertical="center" wrapText="1"/>
    </xf>
    <xf numFmtId="0" fontId="7" fillId="0" borderId="84" xfId="7" applyFont="1" applyBorder="1" applyAlignment="1">
      <alignment vertical="center" wrapText="1"/>
    </xf>
    <xf numFmtId="0" fontId="7" fillId="0" borderId="84" xfId="7" applyFont="1" applyBorder="1" applyAlignment="1">
      <alignment horizontal="left" vertical="center" wrapText="1"/>
    </xf>
    <xf numFmtId="0" fontId="43" fillId="7" borderId="75" xfId="9" applyFont="1" applyFill="1" applyBorder="1" applyProtection="1">
      <protection locked="0"/>
    </xf>
    <xf numFmtId="0" fontId="43" fillId="7" borderId="3" xfId="9" applyFont="1" applyFill="1" applyBorder="1" applyProtection="1">
      <protection locked="0"/>
    </xf>
    <xf numFmtId="166" fontId="43" fillId="7" borderId="3" xfId="9" applyNumberFormat="1" applyFont="1" applyFill="1" applyBorder="1" applyProtection="1">
      <protection locked="0"/>
    </xf>
    <xf numFmtId="0" fontId="43" fillId="7" borderId="3" xfId="9" applyFont="1" applyFill="1" applyBorder="1" applyAlignment="1" applyProtection="1">
      <alignment horizontal="center"/>
      <protection locked="0"/>
    </xf>
    <xf numFmtId="171" fontId="43" fillId="7" borderId="76" xfId="9" applyNumberFormat="1" applyFont="1" applyFill="1" applyBorder="1" applyAlignment="1" applyProtection="1">
      <alignment horizontal="left" vertical="center" wrapText="1"/>
      <protection locked="0"/>
    </xf>
    <xf numFmtId="166" fontId="35" fillId="12" borderId="78" xfId="9" applyNumberFormat="1" applyFont="1" applyFill="1" applyBorder="1"/>
    <xf numFmtId="0" fontId="1" fillId="0" borderId="0" xfId="0" applyFont="1" applyAlignment="1">
      <alignment horizontal="left" vertical="top" wrapText="1"/>
    </xf>
    <xf numFmtId="0" fontId="15" fillId="0" borderId="49" xfId="12" applyFont="1" applyBorder="1" applyAlignment="1">
      <alignment horizontal="right" wrapText="1"/>
    </xf>
    <xf numFmtId="0" fontId="15" fillId="0" borderId="49" xfId="12" applyFont="1" applyBorder="1" applyAlignment="1">
      <alignment wrapText="1"/>
    </xf>
    <xf numFmtId="0" fontId="1" fillId="0" borderId="49" xfId="0" applyFont="1" applyBorder="1"/>
    <xf numFmtId="0" fontId="15" fillId="0" borderId="60" xfId="12" applyFont="1" applyBorder="1" applyAlignment="1">
      <alignment horizontal="right" wrapText="1"/>
    </xf>
    <xf numFmtId="0" fontId="15" fillId="0" borderId="60" xfId="12" applyFont="1" applyBorder="1" applyAlignment="1">
      <alignment wrapText="1"/>
    </xf>
    <xf numFmtId="0" fontId="15" fillId="0" borderId="0" xfId="12" applyFont="1" applyAlignment="1">
      <alignment wrapText="1"/>
    </xf>
    <xf numFmtId="0" fontId="12" fillId="7" borderId="0" xfId="0" applyFont="1" applyFill="1" applyAlignment="1">
      <alignment horizontal="center"/>
    </xf>
    <xf numFmtId="0" fontId="1" fillId="0" borderId="0" xfId="0" quotePrefix="1" applyFont="1" applyAlignment="1">
      <alignment vertical="center" wrapText="1"/>
    </xf>
    <xf numFmtId="0" fontId="26" fillId="0" borderId="0" xfId="0" applyFont="1" applyAlignment="1">
      <alignment vertical="center"/>
    </xf>
    <xf numFmtId="0" fontId="26" fillId="0" borderId="57" xfId="0" applyFont="1" applyBorder="1"/>
    <xf numFmtId="0" fontId="26" fillId="0" borderId="56" xfId="0" applyFont="1" applyBorder="1"/>
    <xf numFmtId="0" fontId="1" fillId="0" borderId="0" xfId="0" applyFont="1" applyAlignment="1" applyProtection="1">
      <alignment wrapText="1"/>
      <protection locked="0"/>
    </xf>
    <xf numFmtId="0" fontId="19" fillId="7" borderId="21" xfId="5" applyFont="1" applyFill="1" applyBorder="1" applyAlignment="1" applyProtection="1">
      <alignment horizontal="left" vertical="center" wrapText="1"/>
      <protection locked="0"/>
    </xf>
    <xf numFmtId="0" fontId="20" fillId="7" borderId="21" xfId="5" applyFont="1" applyFill="1" applyBorder="1" applyAlignment="1" applyProtection="1">
      <alignment horizontal="left" vertical="center" wrapText="1"/>
      <protection locked="0"/>
    </xf>
    <xf numFmtId="0" fontId="19" fillId="7" borderId="49" xfId="5" applyFont="1" applyFill="1" applyBorder="1" applyAlignment="1" applyProtection="1">
      <alignment horizontal="left" vertical="center" wrapText="1"/>
      <protection locked="0"/>
    </xf>
    <xf numFmtId="0" fontId="19" fillId="7" borderId="21" xfId="3" applyFont="1" applyFill="1" applyBorder="1" applyAlignment="1" applyProtection="1">
      <alignment horizontal="left" vertical="center" wrapText="1"/>
      <protection locked="0"/>
    </xf>
    <xf numFmtId="0" fontId="19" fillId="7" borderId="28" xfId="3" applyFont="1" applyFill="1" applyBorder="1" applyAlignment="1" applyProtection="1">
      <alignment horizontal="left" vertical="top" wrapText="1"/>
      <protection locked="0"/>
    </xf>
    <xf numFmtId="0" fontId="33" fillId="0" borderId="0" xfId="12" applyFont="1" applyAlignment="1">
      <alignment horizontal="center"/>
    </xf>
    <xf numFmtId="0" fontId="7" fillId="0" borderId="0" xfId="12" applyFont="1" applyAlignment="1">
      <alignment horizontal="center"/>
    </xf>
    <xf numFmtId="171" fontId="7" fillId="0" borderId="0" xfId="12" applyNumberFormat="1" applyFont="1" applyAlignment="1">
      <alignment horizontal="center"/>
    </xf>
    <xf numFmtId="0" fontId="12" fillId="0" borderId="0" xfId="0" applyFont="1" applyAlignment="1">
      <alignment horizontal="left"/>
    </xf>
    <xf numFmtId="0" fontId="0" fillId="0" borderId="0" xfId="0"/>
    <xf numFmtId="0" fontId="12" fillId="11" borderId="88" xfId="0" applyFont="1" applyFill="1" applyBorder="1" applyAlignment="1">
      <alignment horizontal="center" vertical="center"/>
    </xf>
    <xf numFmtId="0" fontId="12" fillId="11" borderId="81" xfId="0" applyFont="1" applyFill="1" applyBorder="1" applyAlignment="1">
      <alignment horizontal="center" vertical="center"/>
    </xf>
    <xf numFmtId="0" fontId="12" fillId="11" borderId="82" xfId="0" applyFont="1" applyFill="1" applyBorder="1" applyAlignment="1">
      <alignment horizontal="center" vertical="center"/>
    </xf>
    <xf numFmtId="0" fontId="24" fillId="5" borderId="71" xfId="9" applyFont="1" applyFill="1" applyBorder="1" applyAlignment="1">
      <alignment horizontal="center"/>
    </xf>
    <xf numFmtId="0" fontId="24" fillId="5" borderId="8" xfId="9" applyFont="1" applyFill="1" applyBorder="1" applyAlignment="1">
      <alignment horizontal="center"/>
    </xf>
    <xf numFmtId="0" fontId="24" fillId="5" borderId="72"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7" xfId="3"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4" fillId="5" borderId="3" xfId="9" applyFont="1" applyFill="1" applyBorder="1" applyAlignment="1">
      <alignment horizontal="right" vertical="center"/>
    </xf>
    <xf numFmtId="0" fontId="41"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166" fontId="3" fillId="0" borderId="38" xfId="1" applyNumberFormat="1" applyFont="1" applyFill="1" applyBorder="1" applyAlignment="1" applyProtection="1">
      <alignment horizontal="center"/>
    </xf>
    <xf numFmtId="166" fontId="3" fillId="0" borderId="40" xfId="1" applyNumberFormat="1" applyFont="1" applyFill="1" applyBorder="1" applyAlignment="1" applyProtection="1">
      <alignment horizontal="center"/>
    </xf>
    <xf numFmtId="166" fontId="3" fillId="0" borderId="39" xfId="1" applyNumberFormat="1" applyFont="1" applyFill="1" applyBorder="1" applyAlignment="1" applyProtection="1">
      <alignment horizontal="right"/>
    </xf>
    <xf numFmtId="166" fontId="3" fillId="0" borderId="3" xfId="1" applyNumberFormat="1" applyFont="1" applyFill="1" applyBorder="1" applyAlignment="1" applyProtection="1">
      <alignment horizontal="center"/>
    </xf>
    <xf numFmtId="166" fontId="3" fillId="0" borderId="3" xfId="11" applyNumberFormat="1" applyFont="1" applyFill="1" applyBorder="1" applyAlignment="1" applyProtection="1">
      <alignment horizontal="right"/>
    </xf>
    <xf numFmtId="166" fontId="3" fillId="0" borderId="41" xfId="11" applyNumberFormat="1" applyFont="1" applyFill="1" applyBorder="1" applyAlignment="1" applyProtection="1">
      <alignment horizontal="right"/>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0" fontId="19" fillId="7" borderId="37" xfId="3" applyFont="1" applyFill="1" applyBorder="1" applyAlignment="1" applyProtection="1">
      <alignment horizontal="left" vertical="center" wrapText="1"/>
      <protection locked="0"/>
    </xf>
    <xf numFmtId="0" fontId="19" fillId="7" borderId="43" xfId="3" applyFont="1" applyFill="1" applyBorder="1" applyAlignment="1" applyProtection="1">
      <alignment horizontal="left" vertical="center" wrapText="1"/>
      <protection locked="0"/>
    </xf>
    <xf numFmtId="0" fontId="19" fillId="7" borderId="44" xfId="3" applyFont="1" applyFill="1" applyBorder="1" applyAlignment="1" applyProtection="1">
      <alignment horizontal="left" vertical="center" wrapText="1"/>
      <protection locked="0"/>
    </xf>
    <xf numFmtId="4" fontId="19" fillId="7" borderId="47" xfId="3" applyNumberFormat="1" applyFont="1" applyFill="1" applyBorder="1" applyAlignment="1" applyProtection="1">
      <alignment horizontal="center" vertical="center" wrapText="1"/>
      <protection locked="0"/>
    </xf>
    <xf numFmtId="4" fontId="19" fillId="7" borderId="48" xfId="3" applyNumberFormat="1"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protection locked="0"/>
    </xf>
    <xf numFmtId="4" fontId="0" fillId="0" borderId="48" xfId="0" applyNumberFormat="1" applyBorder="1" applyAlignment="1" applyProtection="1">
      <alignment horizontal="center" vertical="center"/>
      <protection locked="0"/>
    </xf>
    <xf numFmtId="0" fontId="3" fillId="0" borderId="40" xfId="9" applyFont="1" applyBorder="1" applyAlignment="1">
      <alignment horizontal="right"/>
    </xf>
    <xf numFmtId="0" fontId="3" fillId="0" borderId="39" xfId="9" applyFont="1" applyBorder="1" applyAlignment="1">
      <alignment horizontal="right"/>
    </xf>
    <xf numFmtId="166" fontId="3" fillId="0" borderId="6" xfId="1" applyNumberFormat="1" applyFont="1" applyFill="1" applyBorder="1" applyAlignment="1" applyProtection="1">
      <alignment horizontal="center"/>
    </xf>
    <xf numFmtId="166" fontId="35" fillId="12" borderId="38" xfId="1" applyNumberFormat="1" applyFont="1" applyFill="1" applyBorder="1" applyAlignment="1" applyProtection="1">
      <alignment horizontal="center"/>
    </xf>
    <xf numFmtId="166" fontId="35" fillId="12" borderId="6" xfId="1" applyNumberFormat="1" applyFont="1" applyFill="1" applyBorder="1" applyAlignment="1" applyProtection="1">
      <alignment horizontal="center"/>
    </xf>
    <xf numFmtId="4" fontId="19" fillId="7" borderId="45" xfId="3" applyNumberFormat="1" applyFont="1" applyFill="1" applyBorder="1" applyAlignment="1" applyProtection="1">
      <alignment horizontal="center" vertical="center"/>
      <protection locked="0"/>
    </xf>
    <xf numFmtId="4" fontId="19" fillId="7" borderId="46" xfId="3" applyNumberFormat="1" applyFont="1" applyFill="1" applyBorder="1" applyAlignment="1" applyProtection="1">
      <alignment horizontal="center" vertical="center"/>
      <protection locked="0"/>
    </xf>
    <xf numFmtId="4" fontId="0" fillId="0" borderId="46" xfId="0" applyNumberFormat="1" applyBorder="1" applyAlignment="1" applyProtection="1">
      <alignment horizontal="center" vertical="center"/>
      <protection locked="0"/>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0" fontId="24" fillId="0" borderId="8" xfId="9" applyFont="1" applyBorder="1" applyAlignment="1">
      <alignment horizontal="left"/>
    </xf>
    <xf numFmtId="0" fontId="24" fillId="0" borderId="0" xfId="9" applyFont="1" applyAlignment="1">
      <alignment horizontal="left"/>
    </xf>
    <xf numFmtId="0" fontId="24" fillId="0" borderId="12" xfId="9" applyFont="1" applyBorder="1" applyAlignment="1">
      <alignment horizontal="left"/>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44" fontId="36" fillId="0" borderId="50" xfId="0" applyNumberFormat="1" applyFont="1" applyBorder="1" applyAlignment="1">
      <alignment horizontal="center" vertical="center"/>
    </xf>
    <xf numFmtId="44" fontId="36" fillId="0" borderId="52" xfId="0" applyNumberFormat="1" applyFont="1" applyBorder="1" applyAlignment="1">
      <alignment horizontal="center" vertical="center"/>
    </xf>
    <xf numFmtId="0" fontId="38" fillId="0" borderId="85" xfId="9" applyFont="1" applyBorder="1" applyAlignment="1">
      <alignment horizontal="center" vertical="center" wrapText="1"/>
    </xf>
    <xf numFmtId="0" fontId="38" fillId="0" borderId="16" xfId="9" applyFont="1" applyBorder="1" applyAlignment="1">
      <alignment horizontal="center" vertical="center" wrapText="1"/>
    </xf>
    <xf numFmtId="0" fontId="38" fillId="0" borderId="70" xfId="9" applyFont="1" applyBorder="1" applyAlignment="1">
      <alignment horizontal="center" vertical="center" wrapText="1"/>
    </xf>
    <xf numFmtId="0" fontId="38" fillId="0" borderId="69" xfId="9" applyFont="1" applyBorder="1" applyAlignment="1">
      <alignment horizontal="center" vertical="center" wrapText="1"/>
    </xf>
    <xf numFmtId="0" fontId="39" fillId="11" borderId="80" xfId="4" applyFont="1" applyFill="1" applyBorder="1" applyAlignment="1" applyProtection="1">
      <alignment horizontal="center"/>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00000000-0005-0000-0000-00000800000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0</xdr:rowOff>
    </xdr:from>
    <xdr:to>
      <xdr:col>3</xdr:col>
      <xdr:colOff>1</xdr:colOff>
      <xdr:row>1</xdr:row>
      <xdr:rowOff>153898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0644" y="0"/>
          <a:ext cx="706164" cy="318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411480</xdr:colOff>
          <xdr:row>24</xdr:row>
          <xdr:rowOff>22860</xdr:rowOff>
        </xdr:from>
        <xdr:to>
          <xdr:col>0</xdr:col>
          <xdr:colOff>685800</xdr:colOff>
          <xdr:row>24</xdr:row>
          <xdr:rowOff>152400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6</xdr:row>
          <xdr:rowOff>22860</xdr:rowOff>
        </xdr:from>
        <xdr:to>
          <xdr:col>4</xdr:col>
          <xdr:colOff>1074420</xdr:colOff>
          <xdr:row>6</xdr:row>
          <xdr:rowOff>152400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25</xdr:row>
          <xdr:rowOff>22860</xdr:rowOff>
        </xdr:from>
        <xdr:to>
          <xdr:col>0</xdr:col>
          <xdr:colOff>685800</xdr:colOff>
          <xdr:row>25</xdr:row>
          <xdr:rowOff>152400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27</xdr:row>
          <xdr:rowOff>22860</xdr:rowOff>
        </xdr:from>
        <xdr:to>
          <xdr:col>0</xdr:col>
          <xdr:colOff>685800</xdr:colOff>
          <xdr:row>27</xdr:row>
          <xdr:rowOff>152400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29</xdr:row>
          <xdr:rowOff>22860</xdr:rowOff>
        </xdr:from>
        <xdr:to>
          <xdr:col>0</xdr:col>
          <xdr:colOff>685800</xdr:colOff>
          <xdr:row>29</xdr:row>
          <xdr:rowOff>152400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30</xdr:row>
          <xdr:rowOff>22860</xdr:rowOff>
        </xdr:from>
        <xdr:to>
          <xdr:col>0</xdr:col>
          <xdr:colOff>685800</xdr:colOff>
          <xdr:row>30</xdr:row>
          <xdr:rowOff>152400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28</xdr:row>
          <xdr:rowOff>22860</xdr:rowOff>
        </xdr:from>
        <xdr:to>
          <xdr:col>0</xdr:col>
          <xdr:colOff>685800</xdr:colOff>
          <xdr:row>28</xdr:row>
          <xdr:rowOff>152400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32</xdr:row>
          <xdr:rowOff>22860</xdr:rowOff>
        </xdr:from>
        <xdr:to>
          <xdr:col>0</xdr:col>
          <xdr:colOff>685800</xdr:colOff>
          <xdr:row>32</xdr:row>
          <xdr:rowOff>152400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33</xdr:row>
          <xdr:rowOff>22860</xdr:rowOff>
        </xdr:from>
        <xdr:to>
          <xdr:col>0</xdr:col>
          <xdr:colOff>685800</xdr:colOff>
          <xdr:row>33</xdr:row>
          <xdr:rowOff>152400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693420</xdr:colOff>
          <xdr:row>16</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693420</xdr:colOff>
          <xdr:row>8</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xdr:row>
          <xdr:rowOff>22860</xdr:rowOff>
        </xdr:from>
        <xdr:to>
          <xdr:col>0</xdr:col>
          <xdr:colOff>693420</xdr:colOff>
          <xdr:row>17</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7620</xdr:rowOff>
        </xdr:from>
        <xdr:to>
          <xdr:col>4</xdr:col>
          <xdr:colOff>495300</xdr:colOff>
          <xdr:row>6</xdr:row>
          <xdr:rowOff>144780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693420</xdr:colOff>
          <xdr:row>11</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693420</xdr:colOff>
          <xdr:row>10</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22860</xdr:rowOff>
        </xdr:from>
        <xdr:to>
          <xdr:col>0</xdr:col>
          <xdr:colOff>685800</xdr:colOff>
          <xdr:row>31</xdr:row>
          <xdr:rowOff>152400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693420</xdr:colOff>
          <xdr:row>15</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693420</xdr:colOff>
          <xdr:row>9</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26</xdr:row>
          <xdr:rowOff>22860</xdr:rowOff>
        </xdr:from>
        <xdr:to>
          <xdr:col>0</xdr:col>
          <xdr:colOff>685800</xdr:colOff>
          <xdr:row>26</xdr:row>
          <xdr:rowOff>152400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1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34</xdr:row>
          <xdr:rowOff>22860</xdr:rowOff>
        </xdr:from>
        <xdr:to>
          <xdr:col>0</xdr:col>
          <xdr:colOff>685800</xdr:colOff>
          <xdr:row>34</xdr:row>
          <xdr:rowOff>152400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1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q.nc.gov/about/divisions/water-resources/water-resources-grants/water-resources-development-grant-progra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programs-initiatives/eqip-environmental-quality-incentives/north-carolina/environment-quality"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sharing/oauth2/authorize?canHandleCrossOrgSignin=true&amp;client_id=arcgisonline&amp;response_type=code&amp;state=%7B%22portalUrl%22%3A%22https%3A%2F%2Fncdenr.maps.arcgis.com%22%2C%22uid%22%3A%22jkQtbDq5P45QNsIaXAtBfOeTBNgX8wyI5UCZ8zcNb4U%22%7D&amp;expiration=20160&amp;redirect_uri=https%3A%2F%2Fncdenr.maps.arcgis.com%2Fapps%2Fwebappviewer%2Findex.html%3Fid%3D6b03c62763074346957e6c5096814bee&amp;redirectToUserOrgUrl=true&amp;code_challenge=aJ1r5xp4Oax1KiyjTaARF3UmbhyQMjBKT_0kLBov5Go&amp;code_challenge_method=S256"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dashboards/93a11bf60e00438a8823a45da0c38566"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eq.nc.gov/about/divisions/water-resources/water-resources-grants/water-resources-development-grant-program/additional-resources" TargetMode="External"/><Relationship Id="rId13" Type="http://schemas.openxmlformats.org/officeDocument/2006/relationships/hyperlink" Target="https://www.uni-groupusa.org/PDF/NC_LID_Guidebook.pdf" TargetMode="External"/><Relationship Id="rId18" Type="http://schemas.openxmlformats.org/officeDocument/2006/relationships/hyperlink" Target="https://mywaterway.epa.gov/" TargetMode="External"/><Relationship Id="rId26" Type="http://schemas.openxmlformats.org/officeDocument/2006/relationships/printerSettings" Target="../printerSettings/printerSettings7.bin"/><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www.ada.gov/law-and-regs/design-standards/" TargetMode="External"/><Relationship Id="rId7" Type="http://schemas.openxmlformats.org/officeDocument/2006/relationships/hyperlink" Target="https://www.asla.org/uploadedFiles/CMS/Government_Affairs/Federal_Government_Affairs/Banking%20on%20Green%20HighRes.pdf" TargetMode="External"/><Relationship Id="rId12" Type="http://schemas.openxmlformats.org/officeDocument/2006/relationships/hyperlink" Target="https://ejscreen.epa.gov/mapper/" TargetMode="External"/><Relationship Id="rId17" Type="http://schemas.openxmlformats.org/officeDocument/2006/relationships/hyperlink" Target="https://nicholasinstitute.duke.edu/project/ecosystem-services-toolkit-for-natural-resource-management" TargetMode="External"/><Relationship Id="rId25" Type="http://schemas.openxmlformats.org/officeDocument/2006/relationships/hyperlink" Target="https://experience.arcgis.com/experience/464a0e360c97473db6421034bac4a0b7" TargetMode="External"/><Relationship Id="rId2" Type="http://schemas.openxmlformats.org/officeDocument/2006/relationships/hyperlink" Target="https://sciencehouse.ncsu.edu/about/" TargetMode="External"/><Relationship Id="rId16" Type="http://schemas.openxmlformats.org/officeDocument/2006/relationships/hyperlink" Target="http://uswateralliance.org/initiatives/arts-and-culture" TargetMode="External"/><Relationship Id="rId20" Type="http://schemas.openxmlformats.org/officeDocument/2006/relationships/hyperlink" Target="https://deq.nc.gov/outreach-education/environmental-justice/deq-north-carolina-community-mapping-system" TargetMode="Externa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commerce.nc.gov/grants-incentives/county-distress-rankings-tiers" TargetMode="External"/><Relationship Id="rId11" Type="http://schemas.openxmlformats.org/officeDocument/2006/relationships/hyperlink" Target="https://www.epa.gov/enviroatlas/enviroatlas-eco-health-relationship-browser" TargetMode="External"/><Relationship Id="rId24" Type="http://schemas.openxmlformats.org/officeDocument/2006/relationships/hyperlink" Target="https://ncarcog.org/regional-councils/" TargetMode="External"/><Relationship Id="rId5" Type="http://schemas.openxmlformats.org/officeDocument/2006/relationships/hyperlink" Target="https://deq.nc.gov/media/1630/download" TargetMode="External"/><Relationship Id="rId15" Type="http://schemas.openxmlformats.org/officeDocument/2006/relationships/hyperlink" Target="https://deq.nc.gov/outreach-education/environmental-justice" TargetMode="External"/><Relationship Id="rId23" Type="http://schemas.openxmlformats.org/officeDocument/2006/relationships/hyperlink" Target="https://screeningtool.geoplatform.gov/en/" TargetMode="External"/><Relationship Id="rId28" Type="http://schemas.openxmlformats.org/officeDocument/2006/relationships/comments" Target="../comments6.xml"/><Relationship Id="rId10" Type="http://schemas.openxmlformats.org/officeDocument/2006/relationships/hyperlink" Target="https://www.eenc.org/what-is-environmental-education" TargetMode="External"/><Relationship Id="rId19" Type="http://schemas.openxmlformats.org/officeDocument/2006/relationships/hyperlink" Target="https://www.ncwildlife.org/conserving/ggthandbook2023medresfpdf/open" TargetMode="External"/><Relationship Id="rId4" Type="http://schemas.openxmlformats.org/officeDocument/2006/relationships/hyperlink" Target="https://nclwf.nc.gov/media/94/open" TargetMode="External"/><Relationship Id="rId9" Type="http://schemas.openxmlformats.org/officeDocument/2006/relationships/hyperlink" Target="https://public.tableau.com/app/profile/nrpa/viz/GreenInfrastructureBenefits/GITool" TargetMode="External"/><Relationship Id="rId14" Type="http://schemas.openxmlformats.org/officeDocument/2006/relationships/hyperlink" Target="https://files.nc.gov/ncdeq/Water%20Resources/files/grants/Middle-Fork-New-River-Restoration-Final-Report.pdf" TargetMode="External"/><Relationship Id="rId22" Type="http://schemas.openxmlformats.org/officeDocument/2006/relationships/hyperlink" Target="https://www.section508.gov/blog/Universal-Design-What-is-it/" TargetMode="External"/><Relationship Id="rId27"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
  <sheetViews>
    <sheetView tabSelected="1" zoomScale="85" zoomScaleNormal="85" zoomScalePageLayoutView="85" workbookViewId="0">
      <selection activeCell="B34" sqref="B34"/>
    </sheetView>
  </sheetViews>
  <sheetFormatPr defaultRowHeight="13.2" x14ac:dyDescent="0.25"/>
  <cols>
    <col min="1" max="1" width="17.44140625" customWidth="1"/>
    <col min="2" max="2" width="25.6640625" customWidth="1"/>
    <col min="11" max="11" width="45.44140625" customWidth="1"/>
    <col min="18" max="18" width="16.88671875" customWidth="1"/>
    <col min="20" max="20" width="14.5546875" customWidth="1"/>
  </cols>
  <sheetData>
    <row r="1" spans="1:11" x14ac:dyDescent="0.25">
      <c r="B1" s="32"/>
      <c r="C1" s="32"/>
      <c r="D1" s="278" t="s">
        <v>334</v>
      </c>
      <c r="E1" s="279"/>
      <c r="F1" s="279"/>
      <c r="G1" s="279"/>
      <c r="H1" s="279"/>
      <c r="I1" s="279"/>
      <c r="J1" s="279"/>
      <c r="K1" s="279"/>
    </row>
    <row r="3" spans="1:11" x14ac:dyDescent="0.25">
      <c r="A3" s="1" t="s">
        <v>227</v>
      </c>
    </row>
    <row r="4" spans="1:11" ht="14.4" x14ac:dyDescent="0.3">
      <c r="A4" s="30"/>
      <c r="B4" t="s">
        <v>61</v>
      </c>
    </row>
    <row r="5" spans="1:11" ht="14.4" x14ac:dyDescent="0.3">
      <c r="A5" s="30"/>
      <c r="B5" t="s">
        <v>62</v>
      </c>
    </row>
    <row r="6" spans="1:11" ht="14.4" x14ac:dyDescent="0.3">
      <c r="A6" s="30"/>
      <c r="B6" s="1" t="s">
        <v>65</v>
      </c>
    </row>
    <row r="7" spans="1:11" ht="14.4" x14ac:dyDescent="0.3">
      <c r="A7" s="30"/>
      <c r="B7" t="s">
        <v>63</v>
      </c>
    </row>
    <row r="8" spans="1:11" ht="14.4" x14ac:dyDescent="0.3">
      <c r="A8" s="30"/>
      <c r="B8" s="1" t="s">
        <v>68</v>
      </c>
    </row>
    <row r="9" spans="1:11" ht="14.4" x14ac:dyDescent="0.3">
      <c r="A9" s="30"/>
      <c r="B9" s="1" t="s">
        <v>118</v>
      </c>
    </row>
    <row r="10" spans="1:11" ht="14.4" x14ac:dyDescent="0.3">
      <c r="A10" s="54"/>
      <c r="B10" t="s">
        <v>64</v>
      </c>
    </row>
    <row r="12" spans="1:11" x14ac:dyDescent="0.25">
      <c r="A12" s="64" t="s">
        <v>202</v>
      </c>
    </row>
    <row r="14" spans="1:11" x14ac:dyDescent="0.25">
      <c r="A14" s="65" t="s">
        <v>281</v>
      </c>
    </row>
    <row r="15" spans="1:11" x14ac:dyDescent="0.25">
      <c r="A15" s="57"/>
    </row>
    <row r="16" spans="1:11" x14ac:dyDescent="0.25">
      <c r="A16" s="65" t="s">
        <v>280</v>
      </c>
    </row>
    <row r="17" spans="1:15" x14ac:dyDescent="0.25">
      <c r="A17" s="57" t="s">
        <v>152</v>
      </c>
    </row>
    <row r="18" spans="1:15" x14ac:dyDescent="0.25">
      <c r="A18" s="57" t="s">
        <v>259</v>
      </c>
    </row>
    <row r="19" spans="1:15" x14ac:dyDescent="0.25">
      <c r="A19" s="65" t="s">
        <v>129</v>
      </c>
      <c r="B19" s="66"/>
      <c r="C19" s="66"/>
      <c r="D19" s="66"/>
      <c r="E19" s="66"/>
      <c r="F19" s="66"/>
      <c r="G19" s="66"/>
      <c r="H19" s="66"/>
      <c r="I19" s="66"/>
      <c r="J19" s="66"/>
      <c r="K19" s="66"/>
      <c r="L19" s="66"/>
      <c r="M19" s="66"/>
      <c r="N19" s="66"/>
      <c r="O19" s="66"/>
    </row>
    <row r="21" spans="1:15" x14ac:dyDescent="0.25">
      <c r="A21" s="1" t="s">
        <v>228</v>
      </c>
    </row>
    <row r="22" spans="1:15" x14ac:dyDescent="0.25">
      <c r="A22" s="1"/>
    </row>
    <row r="23" spans="1:15" x14ac:dyDescent="0.25">
      <c r="A23" s="1" t="s">
        <v>71</v>
      </c>
    </row>
    <row r="24" spans="1:15" x14ac:dyDescent="0.25">
      <c r="A24" s="1"/>
    </row>
    <row r="25" spans="1:15" x14ac:dyDescent="0.25">
      <c r="A25" s="57" t="s">
        <v>201</v>
      </c>
      <c r="B25" s="57"/>
      <c r="C25" s="57"/>
      <c r="D25" s="57"/>
      <c r="E25" s="57"/>
      <c r="F25" s="57"/>
      <c r="G25" s="57"/>
      <c r="H25" s="57"/>
      <c r="I25" s="57"/>
      <c r="J25" s="57"/>
      <c r="K25" s="57"/>
    </row>
    <row r="27" spans="1:15" x14ac:dyDescent="0.25">
      <c r="A27" s="1" t="s">
        <v>229</v>
      </c>
    </row>
    <row r="28" spans="1:15" x14ac:dyDescent="0.25">
      <c r="A28" s="1"/>
    </row>
    <row r="29" spans="1:15" x14ac:dyDescent="0.25">
      <c r="A29" s="67" t="s">
        <v>101</v>
      </c>
      <c r="B29" s="68"/>
      <c r="C29" s="68"/>
      <c r="D29" s="68"/>
      <c r="E29" s="68"/>
      <c r="F29" s="68"/>
      <c r="G29" s="68"/>
      <c r="H29" s="68"/>
      <c r="I29" s="68"/>
      <c r="J29" s="68"/>
      <c r="K29" s="68"/>
      <c r="L29" s="68"/>
      <c r="M29" s="68"/>
      <c r="N29" s="68"/>
    </row>
    <row r="30" spans="1:15" x14ac:dyDescent="0.25">
      <c r="A30" s="57"/>
    </row>
    <row r="31" spans="1:15" x14ac:dyDescent="0.25">
      <c r="A31" s="57" t="s">
        <v>279</v>
      </c>
    </row>
    <row r="32" spans="1:15" x14ac:dyDescent="0.25">
      <c r="A32" s="1"/>
    </row>
    <row r="33" spans="1:15" x14ac:dyDescent="0.25">
      <c r="A33" s="1" t="s">
        <v>299</v>
      </c>
    </row>
    <row r="34" spans="1:15" ht="14.4" x14ac:dyDescent="0.3">
      <c r="B34" s="245" t="s">
        <v>300</v>
      </c>
    </row>
    <row r="36" spans="1:15" x14ac:dyDescent="0.25">
      <c r="A36" s="69" t="s">
        <v>121</v>
      </c>
      <c r="B36" s="70"/>
      <c r="C36" s="70"/>
      <c r="D36" s="70"/>
      <c r="E36" s="70"/>
      <c r="F36" s="70"/>
      <c r="G36" s="70"/>
      <c r="H36" s="70"/>
      <c r="I36" s="70"/>
      <c r="J36" s="70"/>
      <c r="K36" s="70"/>
      <c r="L36" s="70"/>
      <c r="M36" s="70"/>
    </row>
    <row r="37" spans="1:15" x14ac:dyDescent="0.25">
      <c r="A37" s="65" t="s">
        <v>230</v>
      </c>
    </row>
    <row r="39" spans="1:15" x14ac:dyDescent="0.25">
      <c r="A39" s="57"/>
      <c r="B39" s="57"/>
      <c r="C39" s="57"/>
      <c r="D39" s="57"/>
      <c r="E39" s="57"/>
      <c r="F39" s="57"/>
      <c r="G39" s="57"/>
      <c r="H39" s="57"/>
      <c r="I39" s="57"/>
      <c r="J39" s="57"/>
      <c r="K39" s="57"/>
      <c r="L39" s="57"/>
      <c r="M39" s="57"/>
      <c r="N39" s="57"/>
      <c r="O39" s="57"/>
    </row>
  </sheetData>
  <sheetProtection algorithmName="SHA-512" hashValue="IzYXhHJs6R1foQwepXIT4Y9IlFT2jo/cPL3Xcz+44cmF8+Ny/mMIfbuoYu6n+TjiSkzDuQ3lnq28eBnML9L7cw==" saltValue="/FfXWQrOLPvA2se983WaIg==" spinCount="100000" sheet="1" selectLockedCell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FALL 2024
&amp;"Arial,Regular"
&amp;"Arial,Bold"Instructions Sheet</oddHeader>
    <oddFooter>&amp;LRevised: 10/2/24&amp;C&amp;P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zoomScale="85" zoomScaleNormal="85" workbookViewId="0">
      <selection activeCell="A71" sqref="A71"/>
    </sheetView>
  </sheetViews>
  <sheetFormatPr defaultRowHeight="13.2" x14ac:dyDescent="0.25"/>
  <cols>
    <col min="1" max="1" width="13.88671875" customWidth="1"/>
    <col min="2" max="2" width="69" customWidth="1"/>
    <col min="3" max="3" width="30.6640625" customWidth="1"/>
    <col min="5" max="5" width="17.109375" customWidth="1"/>
    <col min="6" max="6" width="102.33203125" customWidth="1"/>
  </cols>
  <sheetData>
    <row r="1" spans="1:6" ht="13.8" thickTop="1" x14ac:dyDescent="0.25">
      <c r="A1" s="206"/>
      <c r="B1" s="116" t="s">
        <v>161</v>
      </c>
      <c r="C1" s="117"/>
      <c r="E1" s="206"/>
      <c r="F1" s="117" t="s">
        <v>167</v>
      </c>
    </row>
    <row r="2" spans="1:6" x14ac:dyDescent="0.25">
      <c r="A2" s="207"/>
      <c r="C2" s="118"/>
      <c r="E2" s="207"/>
      <c r="F2" s="118"/>
    </row>
    <row r="3" spans="1:6" x14ac:dyDescent="0.25">
      <c r="A3" s="208" t="s">
        <v>157</v>
      </c>
      <c r="B3" s="60" t="s">
        <v>160</v>
      </c>
      <c r="C3" s="119" t="s">
        <v>186</v>
      </c>
      <c r="E3" s="209" t="s">
        <v>178</v>
      </c>
      <c r="F3" s="118" t="s">
        <v>185</v>
      </c>
    </row>
    <row r="4" spans="1:6" x14ac:dyDescent="0.25">
      <c r="A4" s="207"/>
      <c r="B4" s="1" t="s">
        <v>295</v>
      </c>
      <c r="C4" s="118" t="s">
        <v>158</v>
      </c>
      <c r="E4" s="209" t="s">
        <v>178</v>
      </c>
      <c r="F4" s="118" t="s">
        <v>191</v>
      </c>
    </row>
    <row r="5" spans="1:6" x14ac:dyDescent="0.25">
      <c r="A5" s="207"/>
      <c r="B5" s="1" t="s">
        <v>282</v>
      </c>
      <c r="C5" s="120" t="s">
        <v>159</v>
      </c>
      <c r="E5" s="210" t="s">
        <v>179</v>
      </c>
      <c r="F5" s="120" t="s">
        <v>298</v>
      </c>
    </row>
    <row r="6" spans="1:6" x14ac:dyDescent="0.25">
      <c r="A6" s="207"/>
      <c r="B6" s="1" t="s">
        <v>212</v>
      </c>
      <c r="C6" s="120" t="s">
        <v>165</v>
      </c>
      <c r="E6" s="210" t="s">
        <v>179</v>
      </c>
      <c r="F6" s="120" t="s">
        <v>283</v>
      </c>
    </row>
    <row r="7" spans="1:6" x14ac:dyDescent="0.25">
      <c r="A7" s="207"/>
      <c r="B7" s="1" t="s">
        <v>301</v>
      </c>
      <c r="C7" s="120" t="s">
        <v>165</v>
      </c>
      <c r="E7" s="207" t="s">
        <v>179</v>
      </c>
      <c r="F7" s="120" t="s">
        <v>208</v>
      </c>
    </row>
    <row r="8" spans="1:6" x14ac:dyDescent="0.25">
      <c r="A8" s="207"/>
      <c r="B8" s="1" t="s">
        <v>328</v>
      </c>
      <c r="C8" s="120" t="s">
        <v>165</v>
      </c>
      <c r="E8" s="207"/>
      <c r="F8" s="118"/>
    </row>
    <row r="9" spans="1:6" ht="15" thickBot="1" x14ac:dyDescent="0.35">
      <c r="A9" s="268"/>
      <c r="B9" s="266" t="s">
        <v>407</v>
      </c>
      <c r="C9" s="267" t="s">
        <v>412</v>
      </c>
      <c r="E9" s="211"/>
      <c r="F9" s="125" t="s">
        <v>176</v>
      </c>
    </row>
    <row r="10" spans="1:6" ht="13.8" thickTop="1" x14ac:dyDescent="0.25">
      <c r="A10" s="207"/>
      <c r="B10" s="1" t="s">
        <v>278</v>
      </c>
      <c r="C10" s="120" t="s">
        <v>165</v>
      </c>
    </row>
    <row r="11" spans="1:6" x14ac:dyDescent="0.25">
      <c r="A11" s="207"/>
      <c r="B11" s="1" t="s">
        <v>410</v>
      </c>
      <c r="C11" s="120" t="s">
        <v>165</v>
      </c>
    </row>
    <row r="12" spans="1:6" x14ac:dyDescent="0.25">
      <c r="A12" s="207"/>
      <c r="B12" s="1" t="s">
        <v>221</v>
      </c>
      <c r="C12" s="120" t="s">
        <v>165</v>
      </c>
    </row>
    <row r="13" spans="1:6" x14ac:dyDescent="0.25">
      <c r="A13" s="207"/>
      <c r="B13" s="1" t="s">
        <v>184</v>
      </c>
      <c r="C13" s="120" t="s">
        <v>165</v>
      </c>
    </row>
    <row r="14" spans="1:6" x14ac:dyDescent="0.25">
      <c r="A14" s="207"/>
      <c r="C14" s="120"/>
    </row>
    <row r="15" spans="1:6" x14ac:dyDescent="0.25">
      <c r="A15" s="207"/>
      <c r="B15" s="60" t="s">
        <v>166</v>
      </c>
      <c r="C15" s="118"/>
    </row>
    <row r="16" spans="1:6" x14ac:dyDescent="0.25">
      <c r="A16" s="207"/>
      <c r="B16" s="1" t="s">
        <v>233</v>
      </c>
      <c r="C16" s="120" t="s">
        <v>165</v>
      </c>
    </row>
    <row r="17" spans="1:3" x14ac:dyDescent="0.25">
      <c r="A17" s="207"/>
      <c r="B17" s="1" t="s">
        <v>203</v>
      </c>
      <c r="C17" s="120" t="s">
        <v>165</v>
      </c>
    </row>
    <row r="18" spans="1:3" x14ac:dyDescent="0.25">
      <c r="A18" s="207"/>
      <c r="B18" s="1" t="s">
        <v>162</v>
      </c>
      <c r="C18" s="120" t="s">
        <v>163</v>
      </c>
    </row>
    <row r="19" spans="1:3" ht="15" thickBot="1" x14ac:dyDescent="0.35">
      <c r="A19" s="211"/>
      <c r="B19" s="121" t="s">
        <v>175</v>
      </c>
      <c r="C19" s="122"/>
    </row>
    <row r="20" spans="1:3" ht="13.8" thickTop="1" x14ac:dyDescent="0.25"/>
    <row r="21" spans="1:3" ht="13.8" thickBot="1" x14ac:dyDescent="0.3"/>
    <row r="22" spans="1:3" ht="13.8" thickTop="1" x14ac:dyDescent="0.25">
      <c r="A22" s="206"/>
      <c r="B22" s="116" t="s">
        <v>164</v>
      </c>
      <c r="C22" s="123"/>
    </row>
    <row r="23" spans="1:3" x14ac:dyDescent="0.25">
      <c r="A23" s="207"/>
      <c r="C23" s="118"/>
    </row>
    <row r="24" spans="1:3" x14ac:dyDescent="0.25">
      <c r="A24" s="208" t="s">
        <v>157</v>
      </c>
      <c r="B24" s="60" t="s">
        <v>160</v>
      </c>
      <c r="C24" s="119" t="s">
        <v>186</v>
      </c>
    </row>
    <row r="25" spans="1:3" x14ac:dyDescent="0.25">
      <c r="A25" s="207"/>
      <c r="B25" s="1" t="s">
        <v>295</v>
      </c>
      <c r="C25" s="118" t="s">
        <v>158</v>
      </c>
    </row>
    <row r="26" spans="1:3" x14ac:dyDescent="0.25">
      <c r="A26" s="207"/>
      <c r="B26" s="1" t="s">
        <v>296</v>
      </c>
      <c r="C26" s="120" t="s">
        <v>159</v>
      </c>
    </row>
    <row r="27" spans="1:3" x14ac:dyDescent="0.25">
      <c r="A27" s="207"/>
      <c r="B27" s="1" t="s">
        <v>297</v>
      </c>
      <c r="C27" s="120" t="s">
        <v>159</v>
      </c>
    </row>
    <row r="28" spans="1:3" x14ac:dyDescent="0.25">
      <c r="A28" s="207"/>
      <c r="B28" s="1" t="s">
        <v>331</v>
      </c>
      <c r="C28" s="120" t="s">
        <v>165</v>
      </c>
    </row>
    <row r="29" spans="1:3" x14ac:dyDescent="0.25">
      <c r="A29" s="207"/>
      <c r="B29" s="1" t="s">
        <v>220</v>
      </c>
      <c r="C29" s="120" t="s">
        <v>165</v>
      </c>
    </row>
    <row r="30" spans="1:3" x14ac:dyDescent="0.25">
      <c r="A30" s="207"/>
      <c r="B30" s="1" t="s">
        <v>332</v>
      </c>
      <c r="C30" s="120" t="s">
        <v>165</v>
      </c>
    </row>
    <row r="31" spans="1:3" x14ac:dyDescent="0.25">
      <c r="A31" s="207"/>
      <c r="B31" s="1" t="s">
        <v>329</v>
      </c>
      <c r="C31" s="120" t="s">
        <v>165</v>
      </c>
    </row>
    <row r="32" spans="1:3" x14ac:dyDescent="0.25">
      <c r="A32" s="207"/>
      <c r="B32" s="1" t="s">
        <v>330</v>
      </c>
      <c r="C32" s="120" t="s">
        <v>165</v>
      </c>
    </row>
    <row r="33" spans="1:3" x14ac:dyDescent="0.25">
      <c r="A33" s="207"/>
      <c r="B33" s="1" t="s">
        <v>244</v>
      </c>
      <c r="C33" s="120" t="s">
        <v>165</v>
      </c>
    </row>
    <row r="34" spans="1:3" x14ac:dyDescent="0.25">
      <c r="A34" s="207"/>
      <c r="B34" s="1" t="s">
        <v>333</v>
      </c>
      <c r="C34" s="120" t="s">
        <v>158</v>
      </c>
    </row>
    <row r="35" spans="1:3" x14ac:dyDescent="0.25">
      <c r="A35" s="268"/>
      <c r="B35" s="266" t="s">
        <v>407</v>
      </c>
      <c r="C35" s="267" t="s">
        <v>412</v>
      </c>
    </row>
    <row r="36" spans="1:3" x14ac:dyDescent="0.25">
      <c r="A36" s="207"/>
      <c r="B36" s="1"/>
      <c r="C36" s="120"/>
    </row>
    <row r="37" spans="1:3" ht="15" thickBot="1" x14ac:dyDescent="0.35">
      <c r="A37" s="211"/>
      <c r="B37" s="121" t="s">
        <v>175</v>
      </c>
      <c r="C37" s="124"/>
    </row>
    <row r="38" spans="1:3" ht="13.8" thickTop="1" x14ac:dyDescent="0.25"/>
    <row r="50" spans="2:2" x14ac:dyDescent="0.25"/>
  </sheetData>
  <sheetProtection algorithmName="SHA-512" hashValue="OLn2KlgT6kn+GTBz35RkXgFMhHF1d9s5nBApeOZnMxN9Cu12kCwcXUkfg1eYg+jdIcWj87Jilniw6iRUFEkKYw==" saltValue="FwVblWkU3EYofg1SsV8W5A==" spinCount="100000" sheet="1" selectLockedCells="1"/>
  <printOptions gridLines="1"/>
  <pageMargins left="0.7" right="0.7" top="0.75" bottom="0.75" header="0.3" footer="0.3"/>
  <pageSetup scale="50" orientation="landscape" r:id="rId1"/>
  <headerFooter>
    <oddHeader>&amp;C&amp;"Arial,Bold"DWR WATER RESOURCES DEVELOPMENT GRANT APPLICATION - FALL 2024
Checklist &amp; Certifications</oddHeader>
    <oddFooter>&amp;LRevised: 10/2/24&amp;C2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54" r:id="rId4" name="Check Box 10">
              <controlPr defaultSize="0" autoFill="0" autoLine="0" autoPict="0">
                <anchor moveWithCells="1">
                  <from>
                    <xdr:col>0</xdr:col>
                    <xdr:colOff>411480</xdr:colOff>
                    <xdr:row>24</xdr:row>
                    <xdr:rowOff>22860</xdr:rowOff>
                  </from>
                  <to>
                    <xdr:col>0</xdr:col>
                    <xdr:colOff>685800</xdr:colOff>
                    <xdr:row>24</xdr:row>
                    <xdr:rowOff>152400</xdr:rowOff>
                  </to>
                </anchor>
              </controlPr>
            </control>
          </mc:Choice>
        </mc:AlternateContent>
        <mc:AlternateContent xmlns:mc="http://schemas.openxmlformats.org/markup-compatibility/2006">
          <mc:Choice Requires="x14">
            <control shapeId="31773" r:id="rId5"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77" r:id="rId6" name="Check Box 33">
              <controlPr defaultSize="0" autoFill="0" autoLine="0" autoPict="0">
                <anchor moveWithCells="1">
                  <from>
                    <xdr:col>4</xdr:col>
                    <xdr:colOff>800100</xdr:colOff>
                    <xdr:row>6</xdr:row>
                    <xdr:rowOff>22860</xdr:rowOff>
                  </from>
                  <to>
                    <xdr:col>4</xdr:col>
                    <xdr:colOff>1074420</xdr:colOff>
                    <xdr:row>6</xdr:row>
                    <xdr:rowOff>152400</xdr:rowOff>
                  </to>
                </anchor>
              </controlPr>
            </control>
          </mc:Choice>
        </mc:AlternateContent>
        <mc:AlternateContent xmlns:mc="http://schemas.openxmlformats.org/markup-compatibility/2006">
          <mc:Choice Requires="x14">
            <control shapeId="31779" r:id="rId7" name="Check Box 35">
              <controlPr defaultSize="0" autoFill="0" autoLine="0" autoPict="0">
                <anchor moveWithCells="1">
                  <from>
                    <xdr:col>0</xdr:col>
                    <xdr:colOff>411480</xdr:colOff>
                    <xdr:row>27</xdr:row>
                    <xdr:rowOff>22860</xdr:rowOff>
                  </from>
                  <to>
                    <xdr:col>0</xdr:col>
                    <xdr:colOff>685800</xdr:colOff>
                    <xdr:row>27</xdr:row>
                    <xdr:rowOff>152400</xdr:rowOff>
                  </to>
                </anchor>
              </controlPr>
            </control>
          </mc:Choice>
        </mc:AlternateContent>
        <mc:AlternateContent xmlns:mc="http://schemas.openxmlformats.org/markup-compatibility/2006">
          <mc:Choice Requires="x14">
            <control shapeId="31780" r:id="rId8" name="Check Box 36">
              <controlPr defaultSize="0" autoFill="0" autoLine="0" autoPict="0">
                <anchor moveWithCells="1">
                  <from>
                    <xdr:col>0</xdr:col>
                    <xdr:colOff>411480</xdr:colOff>
                    <xdr:row>29</xdr:row>
                    <xdr:rowOff>22860</xdr:rowOff>
                  </from>
                  <to>
                    <xdr:col>0</xdr:col>
                    <xdr:colOff>685800</xdr:colOff>
                    <xdr:row>29</xdr:row>
                    <xdr:rowOff>152400</xdr:rowOff>
                  </to>
                </anchor>
              </controlPr>
            </control>
          </mc:Choice>
        </mc:AlternateContent>
        <mc:AlternateContent xmlns:mc="http://schemas.openxmlformats.org/markup-compatibility/2006">
          <mc:Choice Requires="x14">
            <control shapeId="31781" r:id="rId9" name="Check Box 37">
              <controlPr defaultSize="0" autoFill="0" autoLine="0" autoPict="0">
                <anchor moveWithCells="1">
                  <from>
                    <xdr:col>0</xdr:col>
                    <xdr:colOff>411480</xdr:colOff>
                    <xdr:row>30</xdr:row>
                    <xdr:rowOff>22860</xdr:rowOff>
                  </from>
                  <to>
                    <xdr:col>0</xdr:col>
                    <xdr:colOff>685800</xdr:colOff>
                    <xdr:row>30</xdr:row>
                    <xdr:rowOff>152400</xdr:rowOff>
                  </to>
                </anchor>
              </controlPr>
            </control>
          </mc:Choice>
        </mc:AlternateContent>
        <mc:AlternateContent xmlns:mc="http://schemas.openxmlformats.org/markup-compatibility/2006">
          <mc:Choice Requires="x14">
            <control shapeId="31782" r:id="rId10" name="Check Box 38">
              <controlPr defaultSize="0" autoFill="0" autoLine="0" autoPict="0">
                <anchor moveWithCells="1">
                  <from>
                    <xdr:col>0</xdr:col>
                    <xdr:colOff>411480</xdr:colOff>
                    <xdr:row>28</xdr:row>
                    <xdr:rowOff>22860</xdr:rowOff>
                  </from>
                  <to>
                    <xdr:col>0</xdr:col>
                    <xdr:colOff>685800</xdr:colOff>
                    <xdr:row>28</xdr:row>
                    <xdr:rowOff>152400</xdr:rowOff>
                  </to>
                </anchor>
              </controlPr>
            </control>
          </mc:Choice>
        </mc:AlternateContent>
        <mc:AlternateContent xmlns:mc="http://schemas.openxmlformats.org/markup-compatibility/2006">
          <mc:Choice Requires="x14">
            <control shapeId="31783" r:id="rId11" name="Check Box 39">
              <controlPr defaultSize="0" autoFill="0" autoLine="0" autoPict="0">
                <anchor moveWithCells="1">
                  <from>
                    <xdr:col>0</xdr:col>
                    <xdr:colOff>411480</xdr:colOff>
                    <xdr:row>32</xdr:row>
                    <xdr:rowOff>22860</xdr:rowOff>
                  </from>
                  <to>
                    <xdr:col>0</xdr:col>
                    <xdr:colOff>685800</xdr:colOff>
                    <xdr:row>32</xdr:row>
                    <xdr:rowOff>152400</xdr:rowOff>
                  </to>
                </anchor>
              </controlPr>
            </control>
          </mc:Choice>
        </mc:AlternateContent>
        <mc:AlternateContent xmlns:mc="http://schemas.openxmlformats.org/markup-compatibility/2006">
          <mc:Choice Requires="x14">
            <control shapeId="31784" r:id="rId12" name="Check Box 40">
              <controlPr defaultSize="0" autoFill="0" autoLine="0" autoPict="0">
                <anchor moveWithCells="1">
                  <from>
                    <xdr:col>0</xdr:col>
                    <xdr:colOff>411480</xdr:colOff>
                    <xdr:row>33</xdr:row>
                    <xdr:rowOff>22860</xdr:rowOff>
                  </from>
                  <to>
                    <xdr:col>0</xdr:col>
                    <xdr:colOff>685800</xdr:colOff>
                    <xdr:row>33</xdr:row>
                    <xdr:rowOff>152400</xdr:rowOff>
                  </to>
                </anchor>
              </controlPr>
            </control>
          </mc:Choice>
        </mc:AlternateContent>
        <mc:AlternateContent xmlns:mc="http://schemas.openxmlformats.org/markup-compatibility/2006">
          <mc:Choice Requires="x14">
            <control shapeId="31786" r:id="rId13"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14"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15"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16"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4" r:id="rId17"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18"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19"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20"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0" r:id="rId21" name="Check Box 56">
              <controlPr defaultSize="0" autoFill="0" autoLine="0" autoPict="0">
                <anchor moveWithCells="1">
                  <from>
                    <xdr:col>4</xdr:col>
                    <xdr:colOff>251460</xdr:colOff>
                    <xdr:row>6</xdr:row>
                    <xdr:rowOff>7620</xdr:rowOff>
                  </from>
                  <to>
                    <xdr:col>4</xdr:col>
                    <xdr:colOff>495300</xdr:colOff>
                    <xdr:row>6</xdr:row>
                    <xdr:rowOff>144780</xdr:rowOff>
                  </to>
                </anchor>
              </controlPr>
            </control>
          </mc:Choice>
        </mc:AlternateContent>
        <mc:AlternateContent xmlns:mc="http://schemas.openxmlformats.org/markup-compatibility/2006">
          <mc:Choice Requires="x14">
            <control shapeId="31803" r:id="rId22"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23"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24"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10" r:id="rId25"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26"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5" r:id="rId27" name="Check Box 71">
              <controlPr defaultSize="0" autoFill="0" autoLine="0" autoPict="0">
                <anchor moveWithCells="1">
                  <from>
                    <xdr:col>0</xdr:col>
                    <xdr:colOff>411480</xdr:colOff>
                    <xdr:row>31</xdr:row>
                    <xdr:rowOff>22860</xdr:rowOff>
                  </from>
                  <to>
                    <xdr:col>0</xdr:col>
                    <xdr:colOff>685800</xdr:colOff>
                    <xdr:row>31</xdr:row>
                    <xdr:rowOff>152400</xdr:rowOff>
                  </to>
                </anchor>
              </controlPr>
            </control>
          </mc:Choice>
        </mc:AlternateContent>
        <mc:AlternateContent xmlns:mc="http://schemas.openxmlformats.org/markup-compatibility/2006">
          <mc:Choice Requires="x14">
            <control shapeId="31814" r:id="rId28"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778" r:id="rId29" name="Check Box 34">
              <controlPr defaultSize="0" autoFill="0" autoLine="0" autoPict="0">
                <anchor moveWithCells="1">
                  <from>
                    <xdr:col>0</xdr:col>
                    <xdr:colOff>411480</xdr:colOff>
                    <xdr:row>25</xdr:row>
                    <xdr:rowOff>22860</xdr:rowOff>
                  </from>
                  <to>
                    <xdr:col>0</xdr:col>
                    <xdr:colOff>685800</xdr:colOff>
                    <xdr:row>25</xdr:row>
                    <xdr:rowOff>152400</xdr:rowOff>
                  </to>
                </anchor>
              </controlPr>
            </control>
          </mc:Choice>
        </mc:AlternateContent>
        <mc:AlternateContent xmlns:mc="http://schemas.openxmlformats.org/markup-compatibility/2006">
          <mc:Choice Requires="x14">
            <control shapeId="31820" r:id="rId30" name="Check Box 76">
              <controlPr defaultSize="0" autoFill="0" autoLine="0" autoPict="0">
                <anchor moveWithCells="1">
                  <from>
                    <xdr:col>0</xdr:col>
                    <xdr:colOff>411480</xdr:colOff>
                    <xdr:row>26</xdr:row>
                    <xdr:rowOff>22860</xdr:rowOff>
                  </from>
                  <to>
                    <xdr:col>0</xdr:col>
                    <xdr:colOff>685800</xdr:colOff>
                    <xdr:row>26</xdr:row>
                    <xdr:rowOff>152400</xdr:rowOff>
                  </to>
                </anchor>
              </controlPr>
            </control>
          </mc:Choice>
        </mc:AlternateContent>
        <mc:AlternateContent xmlns:mc="http://schemas.openxmlformats.org/markup-compatibility/2006">
          <mc:Choice Requires="x14">
            <control shapeId="31792" r:id="rId31" name="Check Box 48">
              <controlPr defaultSize="0" autoFill="0" autoLine="0" autoPict="0">
                <anchor moveWithCells="1">
                  <from>
                    <xdr:col>0</xdr:col>
                    <xdr:colOff>411480</xdr:colOff>
                    <xdr:row>17</xdr:row>
                    <xdr:rowOff>22860</xdr:rowOff>
                  </from>
                  <to>
                    <xdr:col>0</xdr:col>
                    <xdr:colOff>693420</xdr:colOff>
                    <xdr:row>17</xdr:row>
                    <xdr:rowOff>152400</xdr:rowOff>
                  </to>
                </anchor>
              </controlPr>
            </control>
          </mc:Choice>
        </mc:AlternateContent>
        <mc:AlternateContent xmlns:mc="http://schemas.openxmlformats.org/markup-compatibility/2006">
          <mc:Choice Requires="x14">
            <control shapeId="31807" r:id="rId32" name="Check Box 63">
              <controlPr defaultSize="0" autoFill="0" autoLine="0" autoPict="0">
                <anchor moveWithCells="1">
                  <from>
                    <xdr:col>0</xdr:col>
                    <xdr:colOff>411480</xdr:colOff>
                    <xdr:row>11</xdr:row>
                    <xdr:rowOff>22860</xdr:rowOff>
                  </from>
                  <to>
                    <xdr:col>0</xdr:col>
                    <xdr:colOff>693420</xdr:colOff>
                    <xdr:row>11</xdr:row>
                    <xdr:rowOff>152400</xdr:rowOff>
                  </to>
                </anchor>
              </controlPr>
            </control>
          </mc:Choice>
        </mc:AlternateContent>
        <mc:AlternateContent xmlns:mc="http://schemas.openxmlformats.org/markup-compatibility/2006">
          <mc:Choice Requires="x14">
            <control shapeId="31813" r:id="rId33" name="Check Box 69">
              <controlPr defaultSize="0" autoFill="0" autoLine="0" autoPict="0">
                <anchor moveWithCells="1">
                  <from>
                    <xdr:col>0</xdr:col>
                    <xdr:colOff>411480</xdr:colOff>
                    <xdr:row>10</xdr:row>
                    <xdr:rowOff>22860</xdr:rowOff>
                  </from>
                  <to>
                    <xdr:col>0</xdr:col>
                    <xdr:colOff>693420</xdr:colOff>
                    <xdr:row>10</xdr:row>
                    <xdr:rowOff>152400</xdr:rowOff>
                  </to>
                </anchor>
              </controlPr>
            </control>
          </mc:Choice>
        </mc:AlternateContent>
        <mc:AlternateContent xmlns:mc="http://schemas.openxmlformats.org/markup-compatibility/2006">
          <mc:Choice Requires="x14">
            <control shapeId="31819" r:id="rId34" name="Check Box 75">
              <controlPr defaultSize="0" autoFill="0" autoLine="0" autoPict="0">
                <anchor moveWithCells="1">
                  <from>
                    <xdr:col>0</xdr:col>
                    <xdr:colOff>411480</xdr:colOff>
                    <xdr:row>9</xdr:row>
                    <xdr:rowOff>22860</xdr:rowOff>
                  </from>
                  <to>
                    <xdr:col>0</xdr:col>
                    <xdr:colOff>693420</xdr:colOff>
                    <xdr:row>9</xdr:row>
                    <xdr:rowOff>152400</xdr:rowOff>
                  </to>
                </anchor>
              </controlPr>
            </control>
          </mc:Choice>
        </mc:AlternateContent>
        <mc:AlternateContent xmlns:mc="http://schemas.openxmlformats.org/markup-compatibility/2006">
          <mc:Choice Requires="x14">
            <control shapeId="31790" r:id="rId35" name="Check Box 46">
              <controlPr defaultSize="0" autoFill="0" autoLine="0" autoPict="0">
                <anchor moveWithCells="1">
                  <from>
                    <xdr:col>0</xdr:col>
                    <xdr:colOff>411480</xdr:colOff>
                    <xdr:row>16</xdr:row>
                    <xdr:rowOff>22860</xdr:rowOff>
                  </from>
                  <to>
                    <xdr:col>0</xdr:col>
                    <xdr:colOff>693420</xdr:colOff>
                    <xdr:row>16</xdr:row>
                    <xdr:rowOff>152400</xdr:rowOff>
                  </to>
                </anchor>
              </controlPr>
            </control>
          </mc:Choice>
        </mc:AlternateContent>
        <mc:AlternateContent xmlns:mc="http://schemas.openxmlformats.org/markup-compatibility/2006">
          <mc:Choice Requires="x14">
            <control shapeId="31817" r:id="rId36" name="Check Box 73">
              <controlPr defaultSize="0" autoFill="0" autoLine="0" autoPict="0">
                <anchor moveWithCells="1">
                  <from>
                    <xdr:col>0</xdr:col>
                    <xdr:colOff>411480</xdr:colOff>
                    <xdr:row>15</xdr:row>
                    <xdr:rowOff>22860</xdr:rowOff>
                  </from>
                  <to>
                    <xdr:col>0</xdr:col>
                    <xdr:colOff>693420</xdr:colOff>
                    <xdr:row>15</xdr:row>
                    <xdr:rowOff>152400</xdr:rowOff>
                  </to>
                </anchor>
              </controlPr>
            </control>
          </mc:Choice>
        </mc:AlternateContent>
        <mc:AlternateContent xmlns:mc="http://schemas.openxmlformats.org/markup-compatibility/2006">
          <mc:Choice Requires="x14">
            <control shapeId="31802" r:id="rId37" name="Check Box 58">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806" r:id="rId38" name="Check Box 62">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791" r:id="rId39" name="Check Box 47">
              <controlPr defaultSize="0" autoFill="0" autoLine="0" autoPict="0">
                <anchor moveWithCells="1">
                  <from>
                    <xdr:col>0</xdr:col>
                    <xdr:colOff>411480</xdr:colOff>
                    <xdr:row>8</xdr:row>
                    <xdr:rowOff>22860</xdr:rowOff>
                  </from>
                  <to>
                    <xdr:col>0</xdr:col>
                    <xdr:colOff>693420</xdr:colOff>
                    <xdr:row>8</xdr:row>
                    <xdr:rowOff>152400</xdr:rowOff>
                  </to>
                </anchor>
              </controlPr>
            </control>
          </mc:Choice>
        </mc:AlternateContent>
        <mc:AlternateContent xmlns:mc="http://schemas.openxmlformats.org/markup-compatibility/2006">
          <mc:Choice Requires="x14">
            <control shapeId="31822" r:id="rId40" name="Check Box 78">
              <controlPr defaultSize="0" autoFill="0" autoLine="0" autoPict="0">
                <anchor moveWithCells="1">
                  <from>
                    <xdr:col>0</xdr:col>
                    <xdr:colOff>411480</xdr:colOff>
                    <xdr:row>34</xdr:row>
                    <xdr:rowOff>22860</xdr:rowOff>
                  </from>
                  <to>
                    <xdr:col>0</xdr:col>
                    <xdr:colOff>685800</xdr:colOff>
                    <xdr:row>34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70" zoomScaleNormal="70" zoomScalePageLayoutView="85" workbookViewId="0">
      <selection activeCell="C3" sqref="C3"/>
    </sheetView>
  </sheetViews>
  <sheetFormatPr defaultRowHeight="13.2" x14ac:dyDescent="0.25"/>
  <cols>
    <col min="1" max="1" width="16" bestFit="1" customWidth="1"/>
    <col min="2" max="2" width="31.44140625" customWidth="1"/>
    <col min="3" max="3" width="28.5546875" customWidth="1"/>
    <col min="4" max="4" width="37.109375" customWidth="1"/>
    <col min="5" max="5" width="29.109375" customWidth="1"/>
    <col min="6" max="6" width="15.5546875" customWidth="1"/>
    <col min="7" max="7" width="18.88671875" bestFit="1" customWidth="1"/>
    <col min="8" max="8" width="11.44140625" bestFit="1" customWidth="1"/>
    <col min="9" max="9" width="15.6640625" customWidth="1"/>
    <col min="10" max="10" width="18.44140625" bestFit="1" customWidth="1"/>
    <col min="11" max="11" width="27" customWidth="1"/>
    <col min="12" max="12" width="45.6640625" customWidth="1"/>
  </cols>
  <sheetData>
    <row r="1" spans="1:12" ht="316.5" customHeight="1" x14ac:dyDescent="0.25">
      <c r="A1" s="5" t="s">
        <v>110</v>
      </c>
      <c r="B1" s="21" t="s">
        <v>455</v>
      </c>
      <c r="C1" s="257" t="s">
        <v>335</v>
      </c>
      <c r="D1" s="126" t="s">
        <v>286</v>
      </c>
      <c r="E1" s="5"/>
      <c r="F1" s="82"/>
      <c r="G1" s="3" t="s">
        <v>99</v>
      </c>
      <c r="H1" s="4"/>
      <c r="I1" s="2"/>
      <c r="J1" s="5" t="s">
        <v>194</v>
      </c>
      <c r="K1" s="82"/>
      <c r="L1" s="3" t="s">
        <v>414</v>
      </c>
    </row>
    <row r="2" spans="1:12" ht="14.4" x14ac:dyDescent="0.3">
      <c r="A2" s="6" t="s">
        <v>27</v>
      </c>
      <c r="B2" s="130" t="s">
        <v>39</v>
      </c>
      <c r="C2" s="130" t="s">
        <v>41</v>
      </c>
      <c r="D2" s="130" t="s">
        <v>40</v>
      </c>
      <c r="E2" s="130" t="s">
        <v>42</v>
      </c>
      <c r="F2" s="130" t="s">
        <v>43</v>
      </c>
      <c r="G2" s="130" t="s">
        <v>44</v>
      </c>
      <c r="H2" s="130" t="s">
        <v>45</v>
      </c>
      <c r="I2" s="130" t="s">
        <v>46</v>
      </c>
      <c r="J2" s="130" t="s">
        <v>47</v>
      </c>
      <c r="K2" s="130" t="s">
        <v>48</v>
      </c>
      <c r="L2" s="130" t="s">
        <v>72</v>
      </c>
    </row>
    <row r="3" spans="1:12" s="129" customFormat="1" ht="14.4" x14ac:dyDescent="0.25">
      <c r="A3" s="127"/>
      <c r="B3" s="270" t="s">
        <v>451</v>
      </c>
      <c r="C3" s="128"/>
      <c r="D3" s="270"/>
      <c r="E3" s="270"/>
      <c r="F3" s="128"/>
      <c r="G3" s="128"/>
      <c r="H3" s="128"/>
      <c r="I3" s="128"/>
      <c r="J3" s="128"/>
      <c r="K3" s="270"/>
      <c r="L3" s="270"/>
    </row>
    <row r="4" spans="1:12" s="129" customFormat="1" ht="14.4" x14ac:dyDescent="0.25">
      <c r="B4" s="271"/>
      <c r="C4" s="128"/>
      <c r="D4" s="271"/>
      <c r="E4" s="270"/>
      <c r="F4" s="128"/>
      <c r="G4" s="128"/>
      <c r="H4" s="128"/>
      <c r="I4" s="128"/>
      <c r="J4" s="128"/>
      <c r="K4" s="270"/>
      <c r="L4" s="270"/>
    </row>
    <row r="5" spans="1:12" s="129" customFormat="1" ht="14.4" x14ac:dyDescent="0.25">
      <c r="B5" s="270"/>
      <c r="C5" s="128"/>
      <c r="D5" s="270"/>
      <c r="E5" s="270"/>
      <c r="F5" s="128"/>
      <c r="G5" s="128"/>
      <c r="H5" s="128"/>
      <c r="I5" s="128"/>
      <c r="J5" s="128"/>
      <c r="K5" s="270"/>
      <c r="L5" s="270"/>
    </row>
    <row r="6" spans="1:12" s="129" customFormat="1" ht="14.4" x14ac:dyDescent="0.25">
      <c r="B6" s="270"/>
      <c r="C6" s="128"/>
      <c r="D6" s="270"/>
      <c r="E6" s="270"/>
      <c r="F6" s="128"/>
      <c r="G6" s="128"/>
      <c r="H6" s="128"/>
      <c r="I6" s="128"/>
      <c r="J6" s="128"/>
      <c r="K6" s="270"/>
      <c r="L6" s="270"/>
    </row>
    <row r="7" spans="1:12" s="129" customFormat="1" ht="14.4" x14ac:dyDescent="0.25">
      <c r="B7" s="270"/>
      <c r="C7" s="128"/>
      <c r="D7" s="270"/>
      <c r="E7" s="270"/>
      <c r="F7" s="128"/>
      <c r="G7" s="128"/>
      <c r="H7" s="128"/>
      <c r="I7" s="128"/>
      <c r="J7" s="128"/>
      <c r="K7" s="270"/>
      <c r="L7" s="270"/>
    </row>
    <row r="8" spans="1:12" s="129" customFormat="1" ht="14.4" x14ac:dyDescent="0.25">
      <c r="B8" s="270"/>
      <c r="C8" s="128"/>
      <c r="D8" s="270"/>
      <c r="E8" s="270"/>
      <c r="F8" s="128"/>
      <c r="G8" s="128"/>
      <c r="H8" s="128"/>
      <c r="I8" s="128"/>
      <c r="J8" s="128"/>
      <c r="K8" s="270"/>
      <c r="L8" s="270"/>
    </row>
    <row r="9" spans="1:12" s="129" customFormat="1" ht="14.4" x14ac:dyDescent="0.25">
      <c r="B9" s="270"/>
      <c r="C9" s="128"/>
      <c r="D9" s="270"/>
      <c r="E9" s="270"/>
      <c r="F9" s="128"/>
      <c r="G9" s="128"/>
      <c r="H9" s="128"/>
      <c r="I9" s="128"/>
      <c r="J9" s="128"/>
      <c r="K9" s="270"/>
      <c r="L9" s="270"/>
    </row>
    <row r="10" spans="1:12" s="129" customFormat="1" ht="14.4" x14ac:dyDescent="0.25">
      <c r="B10" s="270"/>
      <c r="C10" s="128"/>
      <c r="D10" s="270"/>
      <c r="E10" s="270"/>
      <c r="F10" s="128"/>
      <c r="G10" s="128"/>
      <c r="H10" s="128"/>
      <c r="I10" s="128"/>
      <c r="J10" s="128"/>
      <c r="K10" s="270"/>
      <c r="L10" s="270"/>
    </row>
    <row r="11" spans="1:12" s="129" customFormat="1" ht="14.4" x14ac:dyDescent="0.25">
      <c r="B11" s="270"/>
      <c r="C11" s="128"/>
      <c r="D11" s="270"/>
      <c r="E11" s="270"/>
      <c r="F11" s="128"/>
      <c r="G11" s="128"/>
      <c r="H11" s="128"/>
      <c r="I11" s="128"/>
      <c r="J11" s="128"/>
      <c r="K11" s="270"/>
      <c r="L11" s="270"/>
    </row>
    <row r="12" spans="1:12" s="129" customFormat="1" ht="14.4" x14ac:dyDescent="0.25">
      <c r="B12" s="272"/>
      <c r="C12" s="128"/>
      <c r="D12" s="272"/>
      <c r="E12" s="272"/>
      <c r="F12" s="186"/>
      <c r="G12" s="186"/>
      <c r="H12" s="186"/>
      <c r="I12" s="186"/>
      <c r="J12" s="186"/>
      <c r="K12" s="272"/>
      <c r="L12" s="272"/>
    </row>
    <row r="13" spans="1:12" s="129" customFormat="1" ht="14.4" x14ac:dyDescent="0.25">
      <c r="B13" s="272"/>
      <c r="C13" s="128"/>
      <c r="D13" s="272"/>
      <c r="E13" s="272"/>
      <c r="F13" s="186"/>
      <c r="G13" s="186"/>
      <c r="H13" s="186"/>
      <c r="I13" s="186"/>
      <c r="J13" s="186"/>
      <c r="K13" s="272"/>
      <c r="L13" s="272"/>
    </row>
    <row r="14" spans="1:12" s="129" customFormat="1" ht="14.4" x14ac:dyDescent="0.25">
      <c r="B14" s="272"/>
      <c r="C14" s="128"/>
      <c r="D14" s="272"/>
      <c r="E14" s="272"/>
      <c r="F14" s="186"/>
      <c r="G14" s="186"/>
      <c r="H14" s="186"/>
      <c r="I14" s="186"/>
      <c r="J14" s="186"/>
      <c r="K14" s="272"/>
      <c r="L14" s="272"/>
    </row>
    <row r="15" spans="1:12" s="129" customFormat="1" ht="14.4" x14ac:dyDescent="0.25">
      <c r="B15" s="270"/>
      <c r="C15" s="128"/>
      <c r="D15" s="270"/>
      <c r="E15" s="270"/>
      <c r="F15" s="128"/>
      <c r="G15" s="128"/>
      <c r="H15" s="128"/>
      <c r="I15" s="128"/>
      <c r="J15" s="128"/>
      <c r="K15" s="270"/>
      <c r="L15" s="270"/>
    </row>
  </sheetData>
  <sheetProtection algorithmName="SHA-512" hashValue="kNVcip9YdXt4gbekAahliXGTWVXLFJh9+QcC4t6XmWzMuH8L0w4a7BOvNn/XiX4AoyjC3kUwIVN4MJ8UX0Fuow==" saltValue="uc+ZPVbyXNBFA+o9bLLrAg==" spinCount="100000" sheet="1" formatCells="0" formatColumns="0" formatRows="0" insertRows="0" selectLockedCells="1"/>
  <printOptions gridLines="1"/>
  <pageMargins left="0.7" right="0.7" top="0.75" bottom="0.75" header="0.3" footer="0.3"/>
  <pageSetup scale="42" orientation="landscape" r:id="rId1"/>
  <headerFooter>
    <oddHeader>&amp;C&amp;"Arial,Bold"DWR WATER RESOURCES DEVELOPMENT GRANT APPLICATION - FALL 2024
&amp;"Arial,Regular"
&amp;"Arial,Bold"Contact Information Sheet</oddHeader>
    <oddFooter>&amp;LRevised: 10/2/24&amp;C3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032701-AAA1-4797-87C7-9CF896973AE9}">
          <x14:formula1>
            <xm:f>'Pull Down Menus'!$B$3:$B$8</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
  <sheetViews>
    <sheetView zoomScale="70" zoomScaleNormal="70" zoomScalePageLayoutView="85" workbookViewId="0">
      <selection activeCell="C3" sqref="C3"/>
    </sheetView>
  </sheetViews>
  <sheetFormatPr defaultRowHeight="13.2" x14ac:dyDescent="0.25"/>
  <cols>
    <col min="1" max="1" width="16" bestFit="1" customWidth="1"/>
    <col min="2" max="2" width="44.77734375" customWidth="1"/>
    <col min="3" max="3" width="26.5546875" customWidth="1"/>
    <col min="4" max="4" width="22.33203125" bestFit="1" customWidth="1"/>
    <col min="5" max="5" width="22.33203125" customWidth="1"/>
    <col min="6" max="6" width="18.44140625" bestFit="1" customWidth="1"/>
    <col min="7" max="7" width="13.6640625" bestFit="1" customWidth="1"/>
    <col min="8" max="8" width="15.109375" customWidth="1"/>
    <col min="9" max="9" width="19.88671875" customWidth="1"/>
    <col min="10" max="10" width="23" customWidth="1"/>
    <col min="11" max="11" width="19.44140625" customWidth="1"/>
    <col min="12" max="12" width="22.109375" customWidth="1"/>
    <col min="13" max="13" width="30.44140625" customWidth="1"/>
    <col min="14" max="15" width="23.33203125" bestFit="1" customWidth="1"/>
  </cols>
  <sheetData>
    <row r="1" spans="1:15" ht="142.5" customHeight="1" x14ac:dyDescent="0.25">
      <c r="A1" s="5" t="s">
        <v>110</v>
      </c>
      <c r="B1" s="3" t="s">
        <v>195</v>
      </c>
      <c r="C1" s="5" t="s">
        <v>69</v>
      </c>
      <c r="D1" s="5" t="s">
        <v>205</v>
      </c>
      <c r="E1" s="5" t="s">
        <v>206</v>
      </c>
      <c r="F1" s="5" t="s">
        <v>70</v>
      </c>
      <c r="G1" s="5" t="s">
        <v>93</v>
      </c>
      <c r="H1" s="5" t="s">
        <v>204</v>
      </c>
      <c r="I1" s="5" t="s">
        <v>234</v>
      </c>
      <c r="J1" s="5" t="s">
        <v>235</v>
      </c>
      <c r="M1" s="5" t="s">
        <v>196</v>
      </c>
      <c r="N1" s="5" t="s">
        <v>98</v>
      </c>
      <c r="O1" s="5"/>
    </row>
    <row r="2" spans="1:15" ht="14.4" x14ac:dyDescent="0.3">
      <c r="A2" s="6" t="s">
        <v>27</v>
      </c>
      <c r="B2" s="7" t="s">
        <v>28</v>
      </c>
      <c r="C2" s="7" t="s">
        <v>29</v>
      </c>
      <c r="D2" s="7" t="s">
        <v>305</v>
      </c>
      <c r="E2" s="34" t="s">
        <v>92</v>
      </c>
      <c r="F2" s="7" t="s">
        <v>30</v>
      </c>
      <c r="G2" s="23" t="s">
        <v>50</v>
      </c>
      <c r="H2" s="23" t="s">
        <v>51</v>
      </c>
      <c r="I2" s="52" t="s">
        <v>306</v>
      </c>
      <c r="J2" s="52" t="s">
        <v>307</v>
      </c>
      <c r="K2" s="7" t="s">
        <v>308</v>
      </c>
      <c r="L2" s="51" t="s">
        <v>111</v>
      </c>
      <c r="M2" s="43" t="s">
        <v>106</v>
      </c>
      <c r="N2" s="7" t="s">
        <v>309</v>
      </c>
      <c r="O2" s="7" t="s">
        <v>310</v>
      </c>
    </row>
    <row r="3" spans="1:15" ht="39" customHeight="1" x14ac:dyDescent="0.25">
      <c r="A3" s="4"/>
      <c r="B3" s="273"/>
      <c r="C3" s="20"/>
      <c r="D3" s="236">
        <f>Budget!F46</f>
        <v>0</v>
      </c>
      <c r="E3" s="236">
        <f>Budget!P43</f>
        <v>0</v>
      </c>
      <c r="F3" s="19"/>
      <c r="G3" s="46"/>
      <c r="H3" s="46"/>
      <c r="I3" s="76"/>
      <c r="J3" s="187"/>
      <c r="K3" s="48"/>
      <c r="L3" s="201"/>
      <c r="M3" s="47"/>
      <c r="N3" s="19"/>
      <c r="O3" s="19"/>
    </row>
    <row r="4" spans="1:15" ht="28.8" x14ac:dyDescent="0.3">
      <c r="B4" s="8"/>
      <c r="C4" s="7" t="s">
        <v>31</v>
      </c>
      <c r="D4" s="235" t="s">
        <v>32</v>
      </c>
      <c r="E4" s="9"/>
      <c r="F4" s="9"/>
      <c r="G4" s="9"/>
      <c r="H4" s="9"/>
      <c r="I4" s="9"/>
      <c r="J4" s="9"/>
    </row>
    <row r="5" spans="1:15" ht="72" x14ac:dyDescent="0.3">
      <c r="B5" s="8"/>
      <c r="C5" s="10" t="s">
        <v>34</v>
      </c>
      <c r="D5" s="11" t="s">
        <v>120</v>
      </c>
      <c r="E5" s="35"/>
      <c r="H5" s="9"/>
      <c r="I5" s="9"/>
      <c r="J5" s="9"/>
    </row>
    <row r="6" spans="1:15" ht="57.6" x14ac:dyDescent="0.3">
      <c r="B6" s="138"/>
      <c r="C6" s="10" t="s">
        <v>35</v>
      </c>
      <c r="D6" s="14" t="s">
        <v>36</v>
      </c>
      <c r="E6" s="35"/>
      <c r="F6" s="9"/>
      <c r="G6" s="9"/>
      <c r="H6" s="9"/>
      <c r="I6" s="9"/>
      <c r="J6" s="9"/>
    </row>
    <row r="7" spans="1:15" ht="43.2" x14ac:dyDescent="0.3">
      <c r="B7" s="8"/>
      <c r="C7" s="10" t="s">
        <v>33</v>
      </c>
      <c r="D7" s="11" t="s">
        <v>119</v>
      </c>
      <c r="E7" s="36"/>
      <c r="F7" s="12"/>
      <c r="G7" s="38"/>
      <c r="H7" s="38"/>
      <c r="I7" s="9"/>
      <c r="J7" s="9"/>
    </row>
    <row r="8" spans="1:15" ht="57.6" x14ac:dyDescent="0.3">
      <c r="B8" s="8"/>
      <c r="C8" s="10" t="s">
        <v>37</v>
      </c>
      <c r="D8" s="14" t="s">
        <v>112</v>
      </c>
      <c r="E8" s="37"/>
      <c r="F8" s="13"/>
      <c r="G8" s="38"/>
      <c r="H8" s="38"/>
      <c r="I8" s="9"/>
      <c r="J8" s="9"/>
    </row>
    <row r="9" spans="1:15" ht="43.2" x14ac:dyDescent="0.3">
      <c r="B9" s="8"/>
      <c r="C9" s="8" t="s">
        <v>38</v>
      </c>
      <c r="D9" s="14" t="s">
        <v>222</v>
      </c>
      <c r="E9" s="35"/>
      <c r="F9" s="15"/>
      <c r="G9" s="15"/>
      <c r="H9" s="15"/>
      <c r="I9" s="9"/>
      <c r="J9" s="9"/>
    </row>
    <row r="10" spans="1:15" ht="14.4" x14ac:dyDescent="0.3">
      <c r="B10" s="8"/>
      <c r="E10" s="14"/>
      <c r="F10" s="16"/>
      <c r="G10" s="39"/>
      <c r="H10" s="39"/>
      <c r="I10" s="9"/>
      <c r="J10" s="9"/>
    </row>
    <row r="11" spans="1:15" ht="14.4" x14ac:dyDescent="0.3">
      <c r="A11" s="45" t="s">
        <v>100</v>
      </c>
      <c r="B11" s="8"/>
      <c r="C11" s="212" t="s">
        <v>415</v>
      </c>
      <c r="E11" s="28"/>
      <c r="F11" s="8"/>
      <c r="G11" s="213" t="s">
        <v>97</v>
      </c>
      <c r="H11" s="213" t="s">
        <v>97</v>
      </c>
      <c r="I11" s="53"/>
      <c r="J11" s="188"/>
      <c r="L11" s="213" t="s">
        <v>97</v>
      </c>
      <c r="M11" s="214" t="s">
        <v>420</v>
      </c>
      <c r="N11" s="214" t="s">
        <v>183</v>
      </c>
      <c r="O11" s="214" t="s">
        <v>73</v>
      </c>
    </row>
  </sheetData>
  <sheetProtection algorithmName="SHA-512" hashValue="RMv7VMVJDjKBeBnpmIqnFFn9tv50pevbMQtXYm7ToD++yBW4SUKcgFQApstlgOxrQ2HYD3KOth1DuMsrVuaWgA==" saltValue="QdQNJNpN+HQqJtXC6lD8lQ==" spinCount="100000" sheet="1" formatColumns="0" formatRows="0"/>
  <hyperlinks>
    <hyperlink ref="O11" r:id="rId1" xr:uid="{00000000-0004-0000-0300-000000000000}"/>
    <hyperlink ref="G11" r:id="rId2" xr:uid="{00000000-0004-0000-0300-000001000000}"/>
    <hyperlink ref="H11" r:id="rId3" xr:uid="{00000000-0004-0000-0300-000002000000}"/>
    <hyperlink ref="N11" r:id="rId4" xr:uid="{00000000-0004-0000-0300-000003000000}"/>
    <hyperlink ref="M11" r:id="rId5" xr:uid="{00000000-0004-0000-0300-000004000000}"/>
    <hyperlink ref="L11" r:id="rId6" xr:uid="{00000000-0004-0000-0300-000005000000}"/>
    <hyperlink ref="C11" r:id="rId7" xr:uid="{00000000-0004-0000-0300-000006000000}"/>
  </hyperlinks>
  <printOptions gridLines="1"/>
  <pageMargins left="0.7" right="0.7" top="0.75" bottom="0.75" header="0.3" footer="0.3"/>
  <pageSetup scale="35" orientation="landscape" r:id="rId8"/>
  <headerFooter>
    <oddHeader>&amp;C&amp;"Arial,Bold"DWR WATER RESOURCES DEVELOPMENT GRANT APPLICATION - FALL 2024
&amp;"Arial,Regular"
&amp;"Arial,Bold"Project Information Sheet</oddHeader>
    <oddFooter>&amp;LRevised: 10/2/24&amp;C4</oddFooter>
  </headerFooter>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'Pull Down Menus'!$D$4:$D$8</xm:f>
          </x14:formula1>
          <xm:sqref>C3</xm:sqref>
        </x14:dataValidation>
        <x14:dataValidation type="list" allowBlank="1" showInputMessage="1" showErrorMessage="1" xr:uid="{00000000-0002-0000-0300-000001000000}">
          <x14:formula1>
            <xm:f>'Pull Down Menus'!$D$37:$D$40</xm:f>
          </x14:formula1>
          <xm:sqref>O3</xm:sqref>
        </x14:dataValidation>
        <x14:dataValidation type="list" allowBlank="1" showInputMessage="1" showErrorMessage="1" xr:uid="{00000000-0002-0000-0300-000002000000}">
          <x14:formula1>
            <xm:f>'Pull Down Menus'!$D$20:$D$34</xm:f>
          </x14:formula1>
          <xm:sqref>N3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28"/>
  <sheetViews>
    <sheetView zoomScale="70" zoomScaleNormal="70" zoomScalePageLayoutView="70" workbookViewId="0">
      <selection activeCell="B3" sqref="B3"/>
    </sheetView>
  </sheetViews>
  <sheetFormatPr defaultColWidth="9.109375" defaultRowHeight="13.2" x14ac:dyDescent="0.25"/>
  <cols>
    <col min="1" max="1" width="15.109375" customWidth="1"/>
    <col min="2" max="2" width="63.5546875" customWidth="1"/>
    <col min="3" max="3" width="103.109375" customWidth="1"/>
    <col min="4" max="4" width="49.88671875" customWidth="1"/>
  </cols>
  <sheetData>
    <row r="1" spans="1:4" ht="90.6" customHeight="1" x14ac:dyDescent="0.25">
      <c r="A1" s="3" t="s">
        <v>110</v>
      </c>
      <c r="B1" s="3" t="s">
        <v>223</v>
      </c>
      <c r="C1" s="3" t="s">
        <v>337</v>
      </c>
      <c r="D1" s="3" t="s">
        <v>338</v>
      </c>
    </row>
    <row r="2" spans="1:4" ht="14.4" x14ac:dyDescent="0.3">
      <c r="A2" s="6" t="s">
        <v>27</v>
      </c>
      <c r="B2" s="44" t="s">
        <v>314</v>
      </c>
      <c r="C2" s="17" t="s">
        <v>313</v>
      </c>
      <c r="D2" s="17" t="s">
        <v>107</v>
      </c>
    </row>
    <row r="3" spans="1:4" ht="321.60000000000002" customHeight="1" x14ac:dyDescent="0.25">
      <c r="A3" s="18"/>
      <c r="B3" s="274"/>
      <c r="C3" s="274"/>
      <c r="D3" s="274"/>
    </row>
    <row r="4" spans="1:4" ht="14.4" x14ac:dyDescent="0.3">
      <c r="C4" s="16"/>
    </row>
    <row r="5" spans="1:4" ht="14.4" x14ac:dyDescent="0.3">
      <c r="C5" s="8"/>
    </row>
    <row r="6" spans="1:4" ht="14.4" x14ac:dyDescent="0.3">
      <c r="C6" s="8"/>
    </row>
    <row r="7" spans="1:4" ht="14.4" x14ac:dyDescent="0.3">
      <c r="C7" s="8"/>
    </row>
    <row r="8" spans="1:4" ht="14.4" x14ac:dyDescent="0.3">
      <c r="C8" s="8"/>
    </row>
    <row r="9" spans="1:4" ht="14.4" x14ac:dyDescent="0.3">
      <c r="C9" s="29"/>
    </row>
    <row r="10" spans="1:4" ht="14.4" x14ac:dyDescent="0.3">
      <c r="C10" s="8"/>
    </row>
    <row r="11" spans="1:4" ht="14.4" x14ac:dyDescent="0.3">
      <c r="C11" s="8"/>
    </row>
    <row r="12" spans="1:4" ht="14.4" x14ac:dyDescent="0.3">
      <c r="C12" s="8"/>
    </row>
    <row r="13" spans="1:4" ht="14.4" x14ac:dyDescent="0.3">
      <c r="C13" s="8"/>
    </row>
    <row r="14" spans="1:4" ht="14.4" x14ac:dyDescent="0.3">
      <c r="C14" s="8"/>
    </row>
    <row r="15" spans="1:4" ht="14.4" x14ac:dyDescent="0.3">
      <c r="C15" s="8"/>
    </row>
    <row r="16" spans="1:4" ht="14.4" x14ac:dyDescent="0.3">
      <c r="C16" s="8"/>
    </row>
    <row r="17" spans="3:3" ht="14.4" x14ac:dyDescent="0.3">
      <c r="C17" s="8"/>
    </row>
    <row r="18" spans="3:3" ht="14.4" x14ac:dyDescent="0.3">
      <c r="C18" s="8"/>
    </row>
    <row r="19" spans="3:3" ht="14.4" x14ac:dyDescent="0.3">
      <c r="C19" s="8"/>
    </row>
    <row r="20" spans="3:3" ht="14.4" x14ac:dyDescent="0.3">
      <c r="C20" s="8"/>
    </row>
    <row r="21" spans="3:3" ht="14.4" x14ac:dyDescent="0.3">
      <c r="C21" s="8"/>
    </row>
    <row r="22" spans="3:3" ht="14.4" x14ac:dyDescent="0.3">
      <c r="C22" s="8"/>
    </row>
    <row r="23" spans="3:3" ht="14.4" x14ac:dyDescent="0.3">
      <c r="C23" s="8"/>
    </row>
    <row r="24" spans="3:3" ht="14.4" x14ac:dyDescent="0.3">
      <c r="C24" s="8"/>
    </row>
    <row r="25" spans="3:3" ht="14.4" x14ac:dyDescent="0.3">
      <c r="C25" s="8"/>
    </row>
    <row r="26" spans="3:3" ht="14.4" x14ac:dyDescent="0.3">
      <c r="C26" s="8"/>
    </row>
    <row r="27" spans="3:3" ht="14.4" x14ac:dyDescent="0.3">
      <c r="C27" s="8"/>
    </row>
    <row r="28" spans="3:3" ht="14.4" x14ac:dyDescent="0.3">
      <c r="C28" s="8"/>
    </row>
  </sheetData>
  <sheetProtection algorithmName="SHA-512" hashValue="6zn6j5MtOVyUxctJDRJhoD2JcHPD4rmgt7L9GHojsYLl1iiwiQ2cFSaxsCqz2vxo1tJVyoqo0CyrwbO/b6bjXw==" saltValue="y8+erBqmzOVQMkshr2S9MA==" spinCount="100000" sheet="1" formatCells="0" formatColumns="0" formatRows="0" selectLockedCells="1"/>
  <dataValidations count="3">
    <dataValidation type="textLength" operator="lessThanOrEqual" allowBlank="1" showInputMessage="1" showErrorMessage="1" error="Narrative cannot exceed 1,500 characters!" sqref="C3" xr:uid="{00000000-0002-0000-0400-000000000000}">
      <formula1>2000</formula1>
    </dataValidation>
    <dataValidation type="textLength" operator="lessThanOrEqual" allowBlank="1" showInputMessage="1" showErrorMessage="1" error="Scope cannot exceed 500 characters!" sqref="B3" xr:uid="{00000000-0002-0000-0400-000001000000}">
      <formula1>750</formula1>
    </dataValidation>
    <dataValidation type="textLength" operator="lessThanOrEqual" allowBlank="1" showInputMessage="1" showErrorMessage="1" error="Narrative cannot exceed 750 characters!" sqref="D3" xr:uid="{00000000-0002-0000-0400-000002000000}">
      <formula1>750</formula1>
    </dataValidation>
  </dataValidations>
  <printOptions gridLines="1"/>
  <pageMargins left="0.7" right="0.7" top="0.75" bottom="0.75" header="0.3" footer="0.3"/>
  <pageSetup scale="53" orientation="landscape" r:id="rId1"/>
  <headerFooter>
    <oddHeader>&amp;C&amp;"Arial,Bold"DWR WATER RESOURCES DEVELOPMENT GRANT APPLICATION - FALL 2024
&amp;"Arial,Regular"
&amp;"Arial,Bold"Project Narrative Sheet</oddHeader>
    <oddFooter>&amp;LRevised: 10/2/24&amp;C5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E77"/>
  <sheetViews>
    <sheetView zoomScale="70" zoomScaleNormal="70" zoomScalePageLayoutView="70" workbookViewId="0">
      <selection activeCell="B3" sqref="B3"/>
    </sheetView>
  </sheetViews>
  <sheetFormatPr defaultColWidth="9.109375" defaultRowHeight="13.2" x14ac:dyDescent="0.25"/>
  <cols>
    <col min="1" max="1" width="15.5546875" customWidth="1"/>
    <col min="2" max="2" width="43.88671875" customWidth="1"/>
    <col min="3" max="3" width="30.44140625" customWidth="1"/>
    <col min="4" max="4" width="24.21875" style="157" customWidth="1"/>
    <col min="5" max="5" width="22" customWidth="1"/>
    <col min="6" max="6" width="80.6640625" customWidth="1"/>
  </cols>
  <sheetData>
    <row r="1" spans="1:1019" ht="71.400000000000006" customHeight="1" x14ac:dyDescent="0.25">
      <c r="A1" s="5" t="s">
        <v>110</v>
      </c>
      <c r="B1" s="5" t="s">
        <v>207</v>
      </c>
      <c r="C1" s="21" t="s">
        <v>267</v>
      </c>
      <c r="D1" s="5" t="s">
        <v>197</v>
      </c>
      <c r="E1" s="5" t="s">
        <v>211</v>
      </c>
      <c r="F1" s="21" t="s">
        <v>177</v>
      </c>
    </row>
    <row r="2" spans="1:1019" ht="14.4" x14ac:dyDescent="0.3">
      <c r="A2" s="6" t="s">
        <v>27</v>
      </c>
      <c r="B2" s="23" t="s">
        <v>52</v>
      </c>
      <c r="C2" s="23" t="s">
        <v>311</v>
      </c>
      <c r="D2" s="50" t="s">
        <v>50</v>
      </c>
      <c r="E2" s="23" t="s">
        <v>51</v>
      </c>
      <c r="F2" s="23" t="s">
        <v>312</v>
      </c>
    </row>
    <row r="3" spans="1:1019" ht="14.4" x14ac:dyDescent="0.25">
      <c r="A3" s="4"/>
      <c r="B3" s="135"/>
      <c r="C3" s="152"/>
      <c r="D3" s="154"/>
      <c r="E3" s="154"/>
      <c r="F3" s="142"/>
    </row>
    <row r="4" spans="1:1019" ht="14.4" x14ac:dyDescent="0.25">
      <c r="A4" s="149"/>
      <c r="B4" s="135"/>
      <c r="C4" s="152"/>
      <c r="D4" s="154"/>
      <c r="E4" s="154"/>
      <c r="F4" s="142"/>
    </row>
    <row r="5" spans="1:1019" s="137" customFormat="1" ht="14.4" x14ac:dyDescent="0.25">
      <c r="A5" s="149"/>
      <c r="B5" s="135"/>
      <c r="C5" s="152"/>
      <c r="D5" s="154"/>
      <c r="E5" s="154"/>
      <c r="F5" s="142"/>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row>
    <row r="6" spans="1:1019" s="137" customFormat="1" ht="14.4" x14ac:dyDescent="0.25">
      <c r="A6" s="149"/>
      <c r="B6" s="135"/>
      <c r="C6" s="152"/>
      <c r="D6" s="154"/>
      <c r="E6" s="154"/>
      <c r="F6" s="14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row>
    <row r="7" spans="1:1019" s="137" customFormat="1" ht="14.4" x14ac:dyDescent="0.25">
      <c r="A7" s="149"/>
      <c r="B7" s="135"/>
      <c r="C7" s="152"/>
      <c r="D7" s="154"/>
      <c r="E7" s="154"/>
      <c r="F7" s="142"/>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row>
    <row r="8" spans="1:1019" s="137" customFormat="1" ht="14.4" x14ac:dyDescent="0.25">
      <c r="A8" s="150"/>
      <c r="B8" s="135"/>
      <c r="C8" s="152"/>
      <c r="D8" s="155"/>
      <c r="E8" s="155"/>
      <c r="F8" s="151"/>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row>
    <row r="9" spans="1:1019" s="137" customFormat="1" ht="14.4" x14ac:dyDescent="0.25">
      <c r="A9" s="149"/>
      <c r="B9" s="135"/>
      <c r="C9" s="152"/>
      <c r="D9" s="154"/>
      <c r="E9" s="154"/>
      <c r="F9" s="142"/>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row>
    <row r="10" spans="1:1019" s="137" customFormat="1" ht="14.4" x14ac:dyDescent="0.25">
      <c r="A10" s="149"/>
      <c r="B10" s="135"/>
      <c r="C10" s="152"/>
      <c r="D10" s="154"/>
      <c r="E10" s="154"/>
      <c r="F10" s="142"/>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19" s="137" customFormat="1" ht="14.4" x14ac:dyDescent="0.25">
      <c r="A11" s="150"/>
      <c r="B11" s="135"/>
      <c r="C11" s="153"/>
      <c r="D11" s="155"/>
      <c r="E11" s="155"/>
      <c r="F11" s="142"/>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row>
    <row r="12" spans="1:1019" s="137" customFormat="1" ht="14.4" x14ac:dyDescent="0.25">
      <c r="A12" s="150"/>
      <c r="B12" s="135"/>
      <c r="C12" s="153"/>
      <c r="D12" s="155"/>
      <c r="E12" s="155"/>
      <c r="F12" s="14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row>
    <row r="13" spans="1:1019" s="137" customFormat="1" ht="14.4" x14ac:dyDescent="0.3">
      <c r="A13" s="31"/>
      <c r="B13" s="31"/>
      <c r="C13" s="215"/>
      <c r="D13" s="216"/>
      <c r="E13" s="215"/>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row>
    <row r="14" spans="1:1019" ht="14.4" x14ac:dyDescent="0.3">
      <c r="A14" s="31"/>
      <c r="B14" s="49" t="s">
        <v>122</v>
      </c>
      <c r="C14" s="49" t="s">
        <v>52</v>
      </c>
      <c r="D14" s="72" t="s">
        <v>172</v>
      </c>
      <c r="E14" s="49" t="s">
        <v>173</v>
      </c>
      <c r="F14" s="23" t="s">
        <v>127</v>
      </c>
    </row>
    <row r="15" spans="1:1019" ht="120.6" customHeight="1" x14ac:dyDescent="0.25">
      <c r="B15" s="59" t="s">
        <v>126</v>
      </c>
      <c r="C15" s="58" t="s">
        <v>37</v>
      </c>
      <c r="D15" s="55" t="s">
        <v>125</v>
      </c>
      <c r="E15" s="61" t="s">
        <v>60</v>
      </c>
      <c r="F15" s="21" t="s">
        <v>264</v>
      </c>
    </row>
    <row r="16" spans="1:1019" ht="79.8" customHeight="1" x14ac:dyDescent="0.25">
      <c r="B16" s="59" t="s">
        <v>34</v>
      </c>
      <c r="C16" s="58" t="s">
        <v>265</v>
      </c>
      <c r="D16" s="55" t="s">
        <v>343</v>
      </c>
      <c r="E16" s="61" t="s">
        <v>266</v>
      </c>
      <c r="F16" s="21" t="s">
        <v>449</v>
      </c>
    </row>
    <row r="17" spans="2:6" ht="43.2" customHeight="1" x14ac:dyDescent="0.25">
      <c r="B17" s="59" t="s">
        <v>34</v>
      </c>
      <c r="C17" s="58" t="s">
        <v>145</v>
      </c>
      <c r="D17" s="55" t="s">
        <v>326</v>
      </c>
      <c r="E17" s="61" t="s">
        <v>424</v>
      </c>
      <c r="F17" s="21" t="s">
        <v>327</v>
      </c>
    </row>
    <row r="18" spans="2:6" ht="49.2" customHeight="1" x14ac:dyDescent="0.25">
      <c r="B18" s="59" t="s">
        <v>34</v>
      </c>
      <c r="C18" s="58" t="s">
        <v>304</v>
      </c>
      <c r="D18" s="55" t="s">
        <v>339</v>
      </c>
      <c r="E18" s="61" t="s">
        <v>350</v>
      </c>
      <c r="F18" s="21" t="s">
        <v>421</v>
      </c>
    </row>
    <row r="19" spans="2:6" ht="66.599999999999994" customHeight="1" x14ac:dyDescent="0.25">
      <c r="B19" s="59" t="s">
        <v>34</v>
      </c>
      <c r="C19" s="58" t="s">
        <v>446</v>
      </c>
      <c r="D19" s="217" t="s">
        <v>347</v>
      </c>
      <c r="E19" s="61" t="s">
        <v>54</v>
      </c>
      <c r="F19" s="21" t="s">
        <v>345</v>
      </c>
    </row>
    <row r="20" spans="2:6" ht="57.6" x14ac:dyDescent="0.25">
      <c r="B20" s="59" t="s">
        <v>34</v>
      </c>
      <c r="C20" s="58" t="s">
        <v>237</v>
      </c>
      <c r="D20" s="55" t="s">
        <v>348</v>
      </c>
      <c r="E20" s="61" t="s">
        <v>57</v>
      </c>
      <c r="F20" s="21" t="s">
        <v>341</v>
      </c>
    </row>
    <row r="21" spans="2:6" ht="39.6" x14ac:dyDescent="0.25">
      <c r="B21" s="59" t="s">
        <v>34</v>
      </c>
      <c r="C21" s="248" t="s">
        <v>128</v>
      </c>
      <c r="D21" s="249" t="s">
        <v>344</v>
      </c>
      <c r="E21" s="250" t="s">
        <v>376</v>
      </c>
      <c r="F21" s="21" t="s">
        <v>236</v>
      </c>
    </row>
    <row r="22" spans="2:6" ht="130.19999999999999" customHeight="1" x14ac:dyDescent="0.25">
      <c r="B22" s="59" t="s">
        <v>34</v>
      </c>
      <c r="C22" s="248" t="s">
        <v>340</v>
      </c>
      <c r="D22" s="249" t="s">
        <v>342</v>
      </c>
      <c r="E22" s="61" t="s">
        <v>57</v>
      </c>
      <c r="F22" s="21" t="s">
        <v>422</v>
      </c>
    </row>
    <row r="23" spans="2:6" ht="58.2" customHeight="1" x14ac:dyDescent="0.25">
      <c r="B23" s="74" t="s">
        <v>35</v>
      </c>
      <c r="C23" s="75" t="s">
        <v>145</v>
      </c>
      <c r="D23" s="136" t="s">
        <v>171</v>
      </c>
      <c r="E23" s="61" t="s">
        <v>170</v>
      </c>
      <c r="F23" s="21" t="s">
        <v>346</v>
      </c>
    </row>
    <row r="24" spans="2:6" ht="69" customHeight="1" x14ac:dyDescent="0.25">
      <c r="B24" s="59" t="s">
        <v>35</v>
      </c>
      <c r="C24" s="58" t="s">
        <v>169</v>
      </c>
      <c r="D24" s="55" t="s">
        <v>58</v>
      </c>
      <c r="E24" s="61" t="s">
        <v>425</v>
      </c>
      <c r="F24" s="156" t="s">
        <v>434</v>
      </c>
    </row>
    <row r="25" spans="2:6" ht="44.4" customHeight="1" x14ac:dyDescent="0.25">
      <c r="B25" s="59" t="s">
        <v>35</v>
      </c>
      <c r="C25" s="58" t="s">
        <v>447</v>
      </c>
      <c r="D25" s="55" t="s">
        <v>90</v>
      </c>
      <c r="E25" s="61" t="s">
        <v>55</v>
      </c>
      <c r="F25" s="21" t="s">
        <v>423</v>
      </c>
    </row>
    <row r="26" spans="2:6" ht="76.8" customHeight="1" x14ac:dyDescent="0.25">
      <c r="B26" s="59" t="s">
        <v>33</v>
      </c>
      <c r="C26" s="58" t="s">
        <v>448</v>
      </c>
      <c r="D26" s="55" t="s">
        <v>452</v>
      </c>
      <c r="E26" s="61" t="s">
        <v>442</v>
      </c>
      <c r="F26" s="21" t="s">
        <v>440</v>
      </c>
    </row>
    <row r="27" spans="2:6" ht="67.8" customHeight="1" x14ac:dyDescent="0.25">
      <c r="B27" s="59" t="s">
        <v>33</v>
      </c>
      <c r="C27" s="58" t="s">
        <v>109</v>
      </c>
      <c r="D27" s="55" t="s">
        <v>108</v>
      </c>
      <c r="E27" s="61" t="s">
        <v>443</v>
      </c>
      <c r="F27" s="21" t="s">
        <v>441</v>
      </c>
    </row>
    <row r="28" spans="2:6" x14ac:dyDescent="0.25">
      <c r="D28"/>
    </row>
    <row r="29" spans="2:6" x14ac:dyDescent="0.25">
      <c r="D29"/>
    </row>
    <row r="30" spans="2:6" x14ac:dyDescent="0.25">
      <c r="D30"/>
    </row>
    <row r="31" spans="2:6" x14ac:dyDescent="0.25">
      <c r="D31"/>
    </row>
    <row r="32" spans="2:6" x14ac:dyDescent="0.25">
      <c r="D32"/>
    </row>
    <row r="33" spans="2:5" x14ac:dyDescent="0.25">
      <c r="D33"/>
    </row>
    <row r="34" spans="2:5" ht="14.4" x14ac:dyDescent="0.3">
      <c r="B34" s="131"/>
      <c r="C34" s="132"/>
      <c r="D34" s="133"/>
      <c r="E34" s="132"/>
    </row>
    <row r="35" spans="2:5" ht="14.4" x14ac:dyDescent="0.3">
      <c r="B35" s="134"/>
      <c r="C35" s="132"/>
      <c r="D35" s="133"/>
      <c r="E35" s="132"/>
    </row>
    <row r="36" spans="2:5" ht="14.4" x14ac:dyDescent="0.3">
      <c r="B36" s="134"/>
      <c r="C36" s="132"/>
      <c r="D36" s="133"/>
      <c r="E36" s="132"/>
    </row>
    <row r="37" spans="2:5" ht="14.4" x14ac:dyDescent="0.3">
      <c r="B37" s="134"/>
      <c r="C37" s="132"/>
      <c r="D37" s="133"/>
      <c r="E37" s="132"/>
    </row>
    <row r="38" spans="2:5" ht="14.4" x14ac:dyDescent="0.3">
      <c r="B38" s="134"/>
      <c r="C38" s="132"/>
      <c r="D38" s="133"/>
      <c r="E38" s="132"/>
    </row>
    <row r="39" spans="2:5" ht="14.4" x14ac:dyDescent="0.3">
      <c r="B39" s="134"/>
      <c r="C39" s="132"/>
      <c r="D39" s="133"/>
      <c r="E39" s="132"/>
    </row>
    <row r="40" spans="2:5" ht="14.4" x14ac:dyDescent="0.3">
      <c r="B40" s="134"/>
      <c r="C40" s="132"/>
      <c r="D40" s="133"/>
      <c r="E40" s="132"/>
    </row>
    <row r="41" spans="2:5" ht="14.4" x14ac:dyDescent="0.3">
      <c r="B41" s="134"/>
      <c r="C41" s="132"/>
      <c r="D41" s="133"/>
      <c r="E41" s="132"/>
    </row>
    <row r="42" spans="2:5" ht="14.4" x14ac:dyDescent="0.3">
      <c r="B42" s="134"/>
      <c r="C42" s="132"/>
      <c r="D42" s="133"/>
      <c r="E42" s="132"/>
    </row>
    <row r="43" spans="2:5" ht="14.4" x14ac:dyDescent="0.3">
      <c r="B43" s="134"/>
      <c r="C43" s="132"/>
      <c r="D43" s="133"/>
      <c r="E43" s="132"/>
    </row>
    <row r="44" spans="2:5" ht="14.4" x14ac:dyDescent="0.3">
      <c r="B44" s="134"/>
      <c r="C44" s="132"/>
      <c r="D44" s="133"/>
      <c r="E44" s="132"/>
    </row>
    <row r="45" spans="2:5" ht="14.4" x14ac:dyDescent="0.3">
      <c r="B45" s="134"/>
      <c r="C45" s="132"/>
      <c r="D45" s="133"/>
      <c r="E45" s="132"/>
    </row>
    <row r="46" spans="2:5" ht="14.4" x14ac:dyDescent="0.3">
      <c r="B46" s="134"/>
      <c r="C46" s="132"/>
      <c r="D46" s="133"/>
      <c r="E46" s="132"/>
    </row>
    <row r="47" spans="2:5" ht="14.4" x14ac:dyDescent="0.3">
      <c r="B47" s="134"/>
      <c r="C47" s="132"/>
      <c r="D47" s="133"/>
      <c r="E47" s="132"/>
    </row>
    <row r="48" spans="2:5" ht="14.4" x14ac:dyDescent="0.3">
      <c r="B48" s="134"/>
      <c r="C48" s="132"/>
      <c r="D48" s="133"/>
      <c r="E48" s="132"/>
    </row>
    <row r="69" spans="18:18" x14ac:dyDescent="0.25">
      <c r="R69" s="1"/>
    </row>
    <row r="70" spans="18:18" x14ac:dyDescent="0.25">
      <c r="R70" s="1"/>
    </row>
    <row r="71" spans="18:18" x14ac:dyDescent="0.25">
      <c r="R71" s="1"/>
    </row>
    <row r="72" spans="18:18" x14ac:dyDescent="0.25">
      <c r="R72" s="1"/>
    </row>
    <row r="77" spans="18:18" x14ac:dyDescent="0.25">
      <c r="R77" s="1"/>
    </row>
  </sheetData>
  <sheetProtection algorithmName="SHA-512" hashValue="7KlXZIOCXO8++4wpMjV/Kkz16GgsbnaHlDvWee3uB0+MNYVsxqS8Qd0pRg43ZbFIj7ah7g2tGvdyKEdPMB2OKA==" saltValue="Iw+4l3ICxGgW2yXaCEo6TA==" spinCount="100000" sheet="1" formatCells="0" formatColumns="0" formatRows="0" insertRows="0" selectLockedCells="1"/>
  <sortState xmlns:xlrd2="http://schemas.microsoft.com/office/spreadsheetml/2017/richdata2" ref="B16:F22">
    <sortCondition ref="C16:C22"/>
  </sortState>
  <phoneticPr fontId="2" type="noConversion"/>
  <dataValidations count="2">
    <dataValidation type="decimal" operator="equal" allowBlank="1" showInputMessage="1" showErrorMessage="1" error="Please enter a number only!" prompt="Please enter a number here based on units found next to Treatment Type pull-down item to the left." sqref="C4:C12" xr:uid="{00000000-0002-0000-0500-000000000000}">
      <formula1>C4</formula1>
    </dataValidation>
    <dataValidation type="decimal" operator="equal" allowBlank="1" showErrorMessage="1" error="Please enter a number here based on (units) next to Treatment Type pull-down item to the left!" prompt="Please enter a number here based on units found next to Treatment Type pull-down item to the left." sqref="C3" xr:uid="{00000000-0002-0000-0500-000001000000}">
      <formula1>C3</formula1>
    </dataValidation>
  </dataValidations>
  <printOptions gridLines="1"/>
  <pageMargins left="0.7" right="0.7" top="0.75" bottom="0.75" header="0.3" footer="0.3"/>
  <pageSetup scale="46" orientation="landscape" r:id="rId1"/>
  <headerFooter>
    <oddHeader>&amp;C&amp;"Arial,Bold"DWR WATER RESOURCES DEVELOPMENT GRANT APPLICATION - FALL 2024
&amp;"Arial,Regular"
&amp;"Arial,Bold"Treatments Sheet</oddHeader>
    <oddFooter>&amp;LRevised: 10/2/24&amp;C6</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8414DD-DEE7-45F6-A767-AA5BE95D312D}">
          <x14:formula1>
            <xm:f>'Pull Down Menus'!$H$2:$H$22</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2"/>
  <sheetViews>
    <sheetView zoomScale="55" zoomScaleNormal="55" workbookViewId="0">
      <selection activeCell="B3" sqref="B3"/>
    </sheetView>
  </sheetViews>
  <sheetFormatPr defaultColWidth="9.109375" defaultRowHeight="13.2" x14ac:dyDescent="0.25"/>
  <cols>
    <col min="1" max="1" width="23" customWidth="1"/>
    <col min="2" max="2" width="47.33203125" customWidth="1"/>
    <col min="3" max="3" width="45.5546875" customWidth="1"/>
    <col min="4" max="4" width="58.21875" customWidth="1"/>
    <col min="5" max="5" width="54.88671875" customWidth="1"/>
    <col min="6" max="6" width="39.5546875" customWidth="1"/>
    <col min="7" max="7" width="36" customWidth="1"/>
    <col min="8" max="8" width="53.6640625" customWidth="1"/>
  </cols>
  <sheetData>
    <row r="1" spans="1:8" x14ac:dyDescent="0.25">
      <c r="A1" s="22" t="s">
        <v>26</v>
      </c>
      <c r="B1" s="33" t="s">
        <v>91</v>
      </c>
    </row>
    <row r="2" spans="1:8" ht="14.4" x14ac:dyDescent="0.3">
      <c r="A2" s="6" t="s">
        <v>27</v>
      </c>
      <c r="B2" s="24" t="s">
        <v>315</v>
      </c>
      <c r="C2" s="24" t="s">
        <v>316</v>
      </c>
      <c r="D2" s="24" t="s">
        <v>317</v>
      </c>
      <c r="E2" s="24" t="s">
        <v>318</v>
      </c>
      <c r="F2" s="40" t="s">
        <v>319</v>
      </c>
      <c r="G2" s="40" t="s">
        <v>320</v>
      </c>
      <c r="H2" s="40" t="s">
        <v>321</v>
      </c>
    </row>
    <row r="3" spans="1:8" s="81" customFormat="1" ht="329.25" customHeight="1" x14ac:dyDescent="0.25">
      <c r="A3" s="18"/>
      <c r="B3" s="80"/>
      <c r="C3" s="80"/>
      <c r="D3" s="80"/>
      <c r="E3" s="80"/>
      <c r="F3" s="80"/>
      <c r="G3" s="80"/>
      <c r="H3" s="80"/>
    </row>
    <row r="4" spans="1:8" ht="201.6" customHeight="1" x14ac:dyDescent="0.25">
      <c r="A4" s="18" t="s">
        <v>66</v>
      </c>
      <c r="B4" s="25" t="s">
        <v>180</v>
      </c>
      <c r="C4" s="25" t="s">
        <v>302</v>
      </c>
      <c r="D4" s="25" t="s">
        <v>268</v>
      </c>
      <c r="E4" s="25" t="s">
        <v>292</v>
      </c>
      <c r="F4" s="41" t="s">
        <v>226</v>
      </c>
      <c r="G4" s="41" t="s">
        <v>303</v>
      </c>
      <c r="H4" s="42" t="s">
        <v>104</v>
      </c>
    </row>
    <row r="5" spans="1:8" ht="186" customHeight="1" x14ac:dyDescent="0.25">
      <c r="A5" s="18" t="s">
        <v>67</v>
      </c>
      <c r="B5" s="26" t="s">
        <v>116</v>
      </c>
      <c r="C5" s="26" t="s">
        <v>135</v>
      </c>
      <c r="D5" s="26" t="s">
        <v>209</v>
      </c>
      <c r="E5" s="26" t="s">
        <v>136</v>
      </c>
      <c r="F5" s="41" t="s">
        <v>117</v>
      </c>
      <c r="G5" s="41" t="s">
        <v>102</v>
      </c>
      <c r="H5" s="41" t="s">
        <v>105</v>
      </c>
    </row>
    <row r="6" spans="1:8" ht="14.4" x14ac:dyDescent="0.3">
      <c r="A6" s="280" t="s">
        <v>255</v>
      </c>
      <c r="B6" s="193" t="s">
        <v>56</v>
      </c>
      <c r="C6" s="192" t="s">
        <v>293</v>
      </c>
      <c r="D6" s="192" t="s">
        <v>232</v>
      </c>
      <c r="E6" s="192" t="s">
        <v>224</v>
      </c>
      <c r="F6" s="340" t="s">
        <v>456</v>
      </c>
      <c r="G6" s="192" t="s">
        <v>429</v>
      </c>
      <c r="H6" s="340" t="s">
        <v>457</v>
      </c>
    </row>
    <row r="7" spans="1:8" ht="14.4" x14ac:dyDescent="0.3">
      <c r="A7" s="281"/>
      <c r="B7" s="192" t="s">
        <v>133</v>
      </c>
      <c r="C7" s="192" t="s">
        <v>231</v>
      </c>
      <c r="D7" s="192" t="s">
        <v>243</v>
      </c>
      <c r="E7" s="192" t="s">
        <v>225</v>
      </c>
      <c r="F7" s="218"/>
      <c r="G7" s="193" t="s">
        <v>103</v>
      </c>
      <c r="H7" s="219"/>
    </row>
    <row r="8" spans="1:8" ht="14.4" x14ac:dyDescent="0.3">
      <c r="A8" s="281"/>
      <c r="B8" s="193" t="s">
        <v>181</v>
      </c>
      <c r="C8" s="193" t="s">
        <v>190</v>
      </c>
      <c r="D8" s="192" t="s">
        <v>210</v>
      </c>
      <c r="E8" s="192" t="s">
        <v>253</v>
      </c>
      <c r="F8" s="218"/>
      <c r="G8" s="193" t="s">
        <v>256</v>
      </c>
      <c r="H8" s="219"/>
    </row>
    <row r="9" spans="1:8" ht="14.4" x14ac:dyDescent="0.3">
      <c r="A9" s="281"/>
      <c r="B9" s="192"/>
      <c r="C9" s="192" t="s">
        <v>189</v>
      </c>
      <c r="D9" s="193" t="s">
        <v>188</v>
      </c>
      <c r="E9" s="193" t="s">
        <v>254</v>
      </c>
      <c r="F9" s="218"/>
      <c r="G9" s="192" t="s">
        <v>219</v>
      </c>
      <c r="H9" s="219"/>
    </row>
    <row r="10" spans="1:8" ht="14.4" x14ac:dyDescent="0.3">
      <c r="A10" s="281"/>
      <c r="B10" s="192"/>
      <c r="C10" s="193" t="s">
        <v>426</v>
      </c>
      <c r="D10" s="193" t="s">
        <v>181</v>
      </c>
      <c r="E10" s="218"/>
      <c r="F10" s="218"/>
      <c r="G10" s="218"/>
      <c r="H10" s="219"/>
    </row>
    <row r="11" spans="1:8" ht="14.4" x14ac:dyDescent="0.3">
      <c r="A11" s="281"/>
      <c r="B11" s="192"/>
      <c r="C11" s="192" t="s">
        <v>182</v>
      </c>
      <c r="D11" s="193"/>
      <c r="E11" s="218"/>
      <c r="F11" s="218"/>
      <c r="G11" s="218"/>
      <c r="H11" s="219"/>
    </row>
    <row r="12" spans="1:8" ht="14.4" x14ac:dyDescent="0.3">
      <c r="A12" s="282"/>
      <c r="B12" s="192"/>
      <c r="C12" s="193" t="s">
        <v>294</v>
      </c>
      <c r="D12" s="193"/>
      <c r="E12" s="218"/>
      <c r="F12" s="218"/>
      <c r="G12" s="218"/>
      <c r="H12" s="219"/>
    </row>
  </sheetData>
  <sheetProtection algorithmName="SHA-512" hashValue="sZwVaRztPB6rejEnPPBBzjK8SRU67nIYGd9qO7f4VGrDye/nJ+6sSobxp8BmUpnGfNBr/pRdR2RxSPoSXixVUA==" saltValue="Ex1wUaGkVIvErJyqdQ7pYg==" spinCount="100000" sheet="1" formatCells="0" formatColumns="0" formatRows="0"/>
  <mergeCells count="1">
    <mergeCell ref="A6:A12"/>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1"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G7" r:id="rId6" xr:uid="{00000000-0004-0000-0600-000007000000}"/>
    <hyperlink ref="B7" r:id="rId7" xr:uid="{00000000-0004-0000-0600-000008000000}"/>
    <hyperlink ref="B8" r:id="rId8" xr:uid="{31C27F65-1685-4E8D-A96B-F43F0BFB0C5D}"/>
    <hyperlink ref="D9" r:id="rId9" xr:uid="{FD67575D-8422-4136-AA7C-1922CCC01911}"/>
    <hyperlink ref="C8" r:id="rId10" xr:uid="{DB1CB299-FD00-4E86-9862-9E99B4F92AA7}"/>
    <hyperlink ref="C9" r:id="rId11" xr:uid="{4013A19B-0FC1-4B2E-9CCC-A381CE149454}"/>
    <hyperlink ref="G9" r:id="rId12" xr:uid="{E13E6A2C-5587-4F23-86C2-AE9982BC24B7}"/>
    <hyperlink ref="E6" r:id="rId13" xr:uid="{E0CDAA34-3CA8-459F-A52B-FD7C308DC5F1}"/>
    <hyperlink ref="E7" r:id="rId14" xr:uid="{A9E8B463-EAA8-41D2-93DD-69E2704CD147}"/>
    <hyperlink ref="C7" r:id="rId15" xr:uid="{7A39D397-00DA-41C6-9B0E-1BE3172632C4}"/>
    <hyperlink ref="C10" r:id="rId16" xr:uid="{C70EF2D2-56F4-4A53-9FA9-2D9E6CA6C3D4}"/>
    <hyperlink ref="D6" r:id="rId17" xr:uid="{E36CDBEC-336B-4631-8621-37829DAAAEEB}"/>
    <hyperlink ref="D7" r:id="rId18" xr:uid="{E188530E-A080-4B15-B5F9-2B7D832EBA81}"/>
    <hyperlink ref="E9" r:id="rId19" xr:uid="{05FB1F8D-DE6D-4C4F-9F9A-960CC38D5D3A}"/>
    <hyperlink ref="G8" r:id="rId20" xr:uid="{111E5718-35BD-435D-BDF0-20F0D87DB9AE}"/>
    <hyperlink ref="C6" r:id="rId21" xr:uid="{62DF171E-D566-4FC0-A5AB-210BE474807C}"/>
    <hyperlink ref="C12" r:id="rId22" xr:uid="{F81EC39D-0036-4E6A-AED9-CEC7ABD5ED27}"/>
    <hyperlink ref="G6" r:id="rId23" location="11.22/15.8906/-90.6237" xr:uid="{D093BD9F-CEB0-4F10-AE7D-5C3FCAC9F4F5}"/>
    <hyperlink ref="F6" r:id="rId24" xr:uid="{AF935E55-8E1C-44A1-AFCB-3F103A71C813}"/>
    <hyperlink ref="H6" r:id="rId25" xr:uid="{3BFA8DDA-3D10-4583-817A-7BE3E40F3CF1}"/>
  </hyperlinks>
  <printOptions gridLines="1"/>
  <pageMargins left="0.7" right="0.7" top="0.75" bottom="0.75" header="0.3" footer="0.3"/>
  <pageSetup scale="35" orientation="landscape" r:id="rId26"/>
  <headerFooter>
    <oddHeader>&amp;C&amp;"Arial,Bold"DWR WATER RESOURCES DEVELOPMENT GRANT APPLICATION - FALL 2024
&amp;"Arial,Regular"
&amp;"Arial,Bold"Benefits &amp; Evaluation Criteria</oddHeader>
    <oddFooter>&amp;LRevised: 10/2/24&amp;C&amp;P</oddFooter>
  </headerFooter>
  <legacy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3.2" x14ac:dyDescent="0.25"/>
  <cols>
    <col min="1" max="1" width="2.5546875" style="158" customWidth="1"/>
    <col min="2" max="2" width="10.109375" style="158" customWidth="1"/>
    <col min="3" max="3" width="6.6640625" style="158" customWidth="1"/>
    <col min="4" max="4" width="10.44140625" style="159" customWidth="1"/>
    <col min="5" max="5" width="13.44140625" style="159" customWidth="1"/>
    <col min="6" max="6" width="14.5546875" style="159" customWidth="1"/>
    <col min="7" max="7" width="7.6640625" style="159" customWidth="1"/>
    <col min="8" max="8" width="8.33203125" style="159" customWidth="1"/>
    <col min="9" max="10" width="7.6640625" style="159" customWidth="1"/>
    <col min="11" max="11" width="14.6640625" style="159" customWidth="1"/>
    <col min="12" max="12" width="7" style="159" customWidth="1"/>
    <col min="13" max="13" width="12.6640625" style="159" customWidth="1"/>
    <col min="14" max="14" width="9.6640625" style="159" customWidth="1"/>
    <col min="15" max="15" width="8.33203125" style="159" customWidth="1"/>
    <col min="16" max="16" width="9.109375" style="159" customWidth="1"/>
    <col min="17" max="17" width="12.5546875" style="158" customWidth="1"/>
    <col min="18" max="18" width="5.44140625" style="158" customWidth="1"/>
    <col min="19" max="19" width="8.88671875" style="158"/>
    <col min="20" max="20" width="109.6640625" style="158" customWidth="1"/>
    <col min="21" max="21" width="8.88671875" style="158"/>
    <col min="22" max="22" width="35.109375" style="158" customWidth="1"/>
    <col min="23" max="23" width="25.77734375" style="158" customWidth="1"/>
    <col min="24" max="24" width="13" style="158" customWidth="1"/>
    <col min="25" max="25" width="18.88671875" style="158" customWidth="1"/>
    <col min="26" max="26" width="16.77734375" style="158" customWidth="1"/>
    <col min="27" max="27" width="47.88671875" style="158" customWidth="1"/>
    <col min="28" max="16384" width="8.88671875" style="158"/>
  </cols>
  <sheetData>
    <row r="1" spans="2:27" ht="13.8" thickBot="1" x14ac:dyDescent="0.3"/>
    <row r="2" spans="2:27" x14ac:dyDescent="0.25">
      <c r="B2" s="160"/>
      <c r="C2" s="161"/>
      <c r="D2" s="162"/>
      <c r="E2" s="162"/>
      <c r="F2" s="162"/>
      <c r="G2" s="162"/>
      <c r="H2" s="162"/>
      <c r="I2" s="162"/>
      <c r="J2" s="162"/>
      <c r="K2" s="162"/>
      <c r="L2" s="162"/>
      <c r="M2" s="162"/>
      <c r="N2" s="162"/>
      <c r="O2" s="162"/>
      <c r="P2" s="162"/>
      <c r="Q2" s="161"/>
      <c r="R2" s="163"/>
      <c r="T2" s="108" t="s">
        <v>130</v>
      </c>
      <c r="V2" s="283" t="s">
        <v>199</v>
      </c>
      <c r="W2" s="284"/>
      <c r="X2" s="284"/>
      <c r="Y2" s="284"/>
      <c r="Z2" s="284"/>
      <c r="AA2" s="285"/>
    </row>
    <row r="3" spans="2:27" ht="39.6" x14ac:dyDescent="0.25">
      <c r="B3" s="95"/>
      <c r="C3" s="96"/>
      <c r="D3" s="164"/>
      <c r="E3" s="106" t="s">
        <v>16</v>
      </c>
      <c r="F3" s="306"/>
      <c r="G3" s="307"/>
      <c r="H3" s="307"/>
      <c r="I3" s="307"/>
      <c r="J3" s="307"/>
      <c r="K3" s="307"/>
      <c r="L3" s="308"/>
      <c r="M3" s="165"/>
      <c r="N3" s="107" t="s">
        <v>24</v>
      </c>
      <c r="O3" s="290"/>
      <c r="P3" s="291"/>
      <c r="Q3" s="166"/>
      <c r="R3" s="167"/>
      <c r="T3" s="205" t="s">
        <v>290</v>
      </c>
      <c r="V3" s="222" t="s">
        <v>198</v>
      </c>
      <c r="W3" s="223" t="s">
        <v>252</v>
      </c>
      <c r="X3" s="223" t="s">
        <v>134</v>
      </c>
      <c r="Y3" s="224" t="s">
        <v>151</v>
      </c>
      <c r="Z3" s="225" t="s">
        <v>200</v>
      </c>
      <c r="AA3" s="226" t="s">
        <v>72</v>
      </c>
    </row>
    <row r="4" spans="2:27" ht="12" customHeight="1" x14ac:dyDescent="0.25">
      <c r="B4" s="95"/>
      <c r="C4" s="164"/>
      <c r="D4" s="164"/>
      <c r="E4" s="164"/>
      <c r="F4" s="166"/>
      <c r="G4" s="166"/>
      <c r="H4" s="166"/>
      <c r="I4" s="166"/>
      <c r="J4" s="166"/>
      <c r="K4" s="166"/>
      <c r="L4" s="166"/>
      <c r="M4" s="166"/>
      <c r="N4" s="166"/>
      <c r="O4" s="166"/>
      <c r="P4" s="166"/>
      <c r="Q4" s="166"/>
      <c r="R4" s="167"/>
      <c r="T4" s="109"/>
      <c r="V4" s="251"/>
      <c r="W4" s="252"/>
      <c r="X4" s="253"/>
      <c r="Y4" s="254"/>
      <c r="Z4" s="254"/>
      <c r="AA4" s="255"/>
    </row>
    <row r="5" spans="2:27" ht="12" customHeight="1" x14ac:dyDescent="0.25">
      <c r="B5" s="95"/>
      <c r="C5" s="96"/>
      <c r="D5" s="96"/>
      <c r="E5" s="96"/>
      <c r="F5" s="168"/>
      <c r="G5" s="322" t="s">
        <v>115</v>
      </c>
      <c r="H5" s="322"/>
      <c r="I5" s="321" t="s">
        <v>25</v>
      </c>
      <c r="J5" s="321"/>
      <c r="K5" s="202" t="s">
        <v>14</v>
      </c>
      <c r="L5" s="168"/>
      <c r="M5" s="324" t="s">
        <v>23</v>
      </c>
      <c r="N5" s="324"/>
      <c r="O5" s="168"/>
      <c r="P5" s="322" t="s">
        <v>22</v>
      </c>
      <c r="Q5" s="322"/>
      <c r="R5" s="167"/>
      <c r="T5" s="109" t="s">
        <v>168</v>
      </c>
      <c r="V5" s="251"/>
      <c r="W5" s="252"/>
      <c r="X5" s="253"/>
      <c r="Y5" s="254"/>
      <c r="Z5" s="254"/>
      <c r="AA5" s="255"/>
    </row>
    <row r="6" spans="2:27" ht="12" customHeight="1" thickBot="1" x14ac:dyDescent="0.3">
      <c r="B6" s="95"/>
      <c r="C6" s="164"/>
      <c r="D6" s="164"/>
      <c r="E6" s="164"/>
      <c r="F6" s="202" t="s">
        <v>2</v>
      </c>
      <c r="G6" s="322"/>
      <c r="H6" s="322"/>
      <c r="I6" s="321"/>
      <c r="J6" s="321"/>
      <c r="K6" s="202" t="s">
        <v>15</v>
      </c>
      <c r="L6" s="168"/>
      <c r="M6" s="324"/>
      <c r="N6" s="324"/>
      <c r="O6" s="168"/>
      <c r="P6" s="322"/>
      <c r="Q6" s="322"/>
      <c r="R6" s="167"/>
      <c r="T6" s="110" t="s">
        <v>193</v>
      </c>
      <c r="V6" s="251"/>
      <c r="W6" s="252"/>
      <c r="X6" s="253"/>
      <c r="Y6" s="254"/>
      <c r="Z6" s="254"/>
      <c r="AA6" s="255"/>
    </row>
    <row r="7" spans="2:27" ht="12" customHeight="1" x14ac:dyDescent="0.25">
      <c r="B7" s="94" t="e">
        <f>(P8+P9)/$P$43</f>
        <v>#DIV/0!</v>
      </c>
      <c r="C7" s="327" t="s">
        <v>9</v>
      </c>
      <c r="D7" s="327"/>
      <c r="E7" s="327"/>
      <c r="F7" s="323"/>
      <c r="G7" s="323"/>
      <c r="H7" s="323"/>
      <c r="I7" s="323"/>
      <c r="J7" s="323"/>
      <c r="K7" s="323"/>
      <c r="L7" s="169"/>
      <c r="M7" s="323"/>
      <c r="N7" s="323"/>
      <c r="O7" s="169"/>
      <c r="P7" s="305"/>
      <c r="Q7" s="305"/>
      <c r="R7" s="167"/>
      <c r="T7" s="111" t="s">
        <v>131</v>
      </c>
      <c r="V7" s="251"/>
      <c r="W7" s="252"/>
      <c r="X7" s="253"/>
      <c r="Y7" s="254"/>
      <c r="Z7" s="254"/>
      <c r="AA7" s="255"/>
    </row>
    <row r="8" spans="2:27" ht="12" customHeight="1" x14ac:dyDescent="0.25">
      <c r="B8" s="95"/>
      <c r="C8" s="96"/>
      <c r="D8" s="97"/>
      <c r="E8" s="98" t="s">
        <v>5</v>
      </c>
      <c r="F8" s="77"/>
      <c r="G8" s="318"/>
      <c r="H8" s="319"/>
      <c r="I8" s="318"/>
      <c r="J8" s="319"/>
      <c r="K8" s="77"/>
      <c r="L8" s="84"/>
      <c r="M8" s="301">
        <f>G8+I8</f>
        <v>0</v>
      </c>
      <c r="N8" s="301"/>
      <c r="O8" s="84"/>
      <c r="P8" s="325">
        <f>F8+G8+I8+K8</f>
        <v>0</v>
      </c>
      <c r="Q8" s="326"/>
      <c r="R8" s="167"/>
      <c r="T8" s="109"/>
      <c r="V8" s="251"/>
      <c r="W8" s="252"/>
      <c r="X8" s="253"/>
      <c r="Y8" s="254"/>
      <c r="Z8" s="254"/>
      <c r="AA8" s="255"/>
    </row>
    <row r="9" spans="2:27" ht="12" customHeight="1" thickBot="1" x14ac:dyDescent="0.3">
      <c r="B9" s="95"/>
      <c r="C9" s="99"/>
      <c r="D9" s="100"/>
      <c r="E9" s="101" t="s">
        <v>6</v>
      </c>
      <c r="F9" s="78"/>
      <c r="G9" s="309"/>
      <c r="H9" s="310"/>
      <c r="I9" s="309"/>
      <c r="J9" s="310"/>
      <c r="K9" s="77"/>
      <c r="L9" s="85"/>
      <c r="M9" s="301">
        <f>G9+I9</f>
        <v>0</v>
      </c>
      <c r="N9" s="301"/>
      <c r="O9" s="85"/>
      <c r="P9" s="303">
        <f>G9+I9+K9</f>
        <v>0</v>
      </c>
      <c r="Q9" s="303"/>
      <c r="R9" s="167"/>
      <c r="T9" s="109"/>
      <c r="V9" s="251"/>
      <c r="W9" s="252"/>
      <c r="X9" s="253"/>
      <c r="Y9" s="254"/>
      <c r="Z9" s="254"/>
      <c r="AA9" s="255"/>
    </row>
    <row r="10" spans="2:27" ht="12" customHeight="1" x14ac:dyDescent="0.25">
      <c r="B10" s="94" t="e">
        <f>(P11+P12)/$P$43</f>
        <v>#DIV/0!</v>
      </c>
      <c r="C10" s="328" t="s">
        <v>17</v>
      </c>
      <c r="D10" s="328"/>
      <c r="E10" s="328"/>
      <c r="F10" s="304"/>
      <c r="G10" s="304"/>
      <c r="H10" s="304"/>
      <c r="I10" s="304"/>
      <c r="J10" s="304"/>
      <c r="K10" s="304"/>
      <c r="L10" s="86"/>
      <c r="M10" s="305"/>
      <c r="N10" s="305"/>
      <c r="O10" s="86"/>
      <c r="P10" s="305"/>
      <c r="Q10" s="305"/>
      <c r="R10" s="167"/>
      <c r="T10" s="109"/>
      <c r="V10" s="251"/>
      <c r="W10" s="252"/>
      <c r="X10" s="253"/>
      <c r="Y10" s="254"/>
      <c r="Z10" s="254"/>
      <c r="AA10" s="255"/>
    </row>
    <row r="11" spans="2:27" ht="12" customHeight="1" x14ac:dyDescent="0.25">
      <c r="B11" s="95"/>
      <c r="C11" s="96"/>
      <c r="D11" s="97"/>
      <c r="E11" s="98" t="s">
        <v>5</v>
      </c>
      <c r="F11" s="77"/>
      <c r="G11" s="318"/>
      <c r="H11" s="319"/>
      <c r="I11" s="318"/>
      <c r="J11" s="319"/>
      <c r="K11" s="77"/>
      <c r="L11" s="84"/>
      <c r="M11" s="301">
        <f>G11+I11</f>
        <v>0</v>
      </c>
      <c r="N11" s="301"/>
      <c r="O11" s="84"/>
      <c r="P11" s="302">
        <f>F11+G11+I11+K11</f>
        <v>0</v>
      </c>
      <c r="Q11" s="302"/>
      <c r="R11" s="167"/>
      <c r="T11" s="109"/>
      <c r="V11" s="251"/>
      <c r="W11" s="252"/>
      <c r="X11" s="253"/>
      <c r="Y11" s="254"/>
      <c r="Z11" s="254"/>
      <c r="AA11" s="255"/>
    </row>
    <row r="12" spans="2:27" ht="12" customHeight="1" thickBot="1" x14ac:dyDescent="0.3">
      <c r="B12" s="95"/>
      <c r="C12" s="99"/>
      <c r="D12" s="100"/>
      <c r="E12" s="98" t="s">
        <v>6</v>
      </c>
      <c r="F12" s="78"/>
      <c r="G12" s="309"/>
      <c r="H12" s="310"/>
      <c r="I12" s="309"/>
      <c r="J12" s="310"/>
      <c r="K12" s="77"/>
      <c r="L12" s="85"/>
      <c r="M12" s="301">
        <f>G12+I12</f>
        <v>0</v>
      </c>
      <c r="N12" s="301"/>
      <c r="O12" s="85"/>
      <c r="P12" s="303">
        <f>G12+I12+K12</f>
        <v>0</v>
      </c>
      <c r="Q12" s="303"/>
      <c r="R12" s="167"/>
      <c r="T12" s="109"/>
      <c r="V12" s="251"/>
      <c r="W12" s="252"/>
      <c r="X12" s="253"/>
      <c r="Y12" s="254"/>
      <c r="Z12" s="254"/>
      <c r="AA12" s="255"/>
    </row>
    <row r="13" spans="2:27" ht="12" customHeight="1" x14ac:dyDescent="0.25">
      <c r="B13" s="94" t="e">
        <f>(P14+P15)/$P$43</f>
        <v>#DIV/0!</v>
      </c>
      <c r="C13" s="327" t="s">
        <v>18</v>
      </c>
      <c r="D13" s="327"/>
      <c r="E13" s="329"/>
      <c r="F13" s="304"/>
      <c r="G13" s="304"/>
      <c r="H13" s="304"/>
      <c r="I13" s="304"/>
      <c r="J13" s="304"/>
      <c r="K13" s="304"/>
      <c r="L13" s="86"/>
      <c r="M13" s="305"/>
      <c r="N13" s="305"/>
      <c r="O13" s="86"/>
      <c r="P13" s="305"/>
      <c r="Q13" s="305"/>
      <c r="R13" s="167"/>
      <c r="T13" s="110" t="s">
        <v>285</v>
      </c>
      <c r="V13" s="251"/>
      <c r="W13" s="252"/>
      <c r="X13" s="253"/>
      <c r="Y13" s="254"/>
      <c r="Z13" s="254"/>
      <c r="AA13" s="255"/>
    </row>
    <row r="14" spans="2:27" ht="12" customHeight="1" thickBot="1" x14ac:dyDescent="0.3">
      <c r="B14" s="95"/>
      <c r="C14" s="96"/>
      <c r="D14" s="97"/>
      <c r="E14" s="102" t="s">
        <v>5</v>
      </c>
      <c r="F14" s="77"/>
      <c r="G14" s="318"/>
      <c r="H14" s="319"/>
      <c r="I14" s="318"/>
      <c r="J14" s="320"/>
      <c r="K14" s="77"/>
      <c r="L14" s="84"/>
      <c r="M14" s="301">
        <f>G14+I14</f>
        <v>0</v>
      </c>
      <c r="N14" s="301"/>
      <c r="O14" s="84"/>
      <c r="P14" s="302">
        <f>F14+G14+I14+K14</f>
        <v>0</v>
      </c>
      <c r="Q14" s="302"/>
      <c r="R14" s="167"/>
      <c r="T14" s="109"/>
      <c r="V14" s="227" t="s">
        <v>215</v>
      </c>
      <c r="W14" s="228"/>
      <c r="X14" s="256">
        <f>SUM(X4:X13)</f>
        <v>0</v>
      </c>
      <c r="Y14" s="229"/>
      <c r="Z14" s="229"/>
      <c r="AA14" s="230"/>
    </row>
    <row r="15" spans="2:27" ht="12" customHeight="1" thickBot="1" x14ac:dyDescent="0.3">
      <c r="B15" s="95"/>
      <c r="C15" s="99"/>
      <c r="D15" s="100"/>
      <c r="E15" s="103" t="s">
        <v>6</v>
      </c>
      <c r="F15" s="78"/>
      <c r="G15" s="309"/>
      <c r="H15" s="310"/>
      <c r="I15" s="311"/>
      <c r="J15" s="312"/>
      <c r="K15" s="77"/>
      <c r="L15" s="85"/>
      <c r="M15" s="301">
        <f>G15+I15</f>
        <v>0</v>
      </c>
      <c r="N15" s="301"/>
      <c r="O15" s="85"/>
      <c r="P15" s="303">
        <f>G15+I15+K15</f>
        <v>0</v>
      </c>
      <c r="Q15" s="303"/>
      <c r="R15" s="167"/>
      <c r="T15" s="109"/>
      <c r="V15" s="170"/>
      <c r="W15" s="170"/>
      <c r="X15" s="170"/>
      <c r="Y15" s="170"/>
      <c r="Z15" s="170"/>
    </row>
    <row r="16" spans="2:27" ht="12" customHeight="1" x14ac:dyDescent="0.25">
      <c r="B16" s="94" t="e">
        <f>(P17+P18)/$P$43</f>
        <v>#DIV/0!</v>
      </c>
      <c r="C16" s="328" t="s">
        <v>0</v>
      </c>
      <c r="D16" s="328"/>
      <c r="E16" s="328"/>
      <c r="F16" s="304"/>
      <c r="G16" s="304"/>
      <c r="H16" s="304"/>
      <c r="I16" s="304"/>
      <c r="J16" s="304"/>
      <c r="K16" s="304"/>
      <c r="L16" s="86"/>
      <c r="M16" s="305"/>
      <c r="N16" s="305"/>
      <c r="O16" s="86"/>
      <c r="P16" s="305"/>
      <c r="Q16" s="305"/>
      <c r="R16" s="167"/>
      <c r="T16" s="109"/>
      <c r="V16" s="110" t="s">
        <v>216</v>
      </c>
      <c r="W16" s="110"/>
      <c r="X16" s="110"/>
      <c r="Y16" s="110"/>
      <c r="Z16" s="110"/>
    </row>
    <row r="17" spans="2:23" ht="12" customHeight="1" x14ac:dyDescent="0.25">
      <c r="B17" s="95"/>
      <c r="C17" s="96"/>
      <c r="D17" s="97"/>
      <c r="E17" s="98" t="s">
        <v>5</v>
      </c>
      <c r="F17" s="77"/>
      <c r="G17" s="318"/>
      <c r="H17" s="319"/>
      <c r="I17" s="318"/>
      <c r="J17" s="320"/>
      <c r="K17" s="77"/>
      <c r="L17" s="84"/>
      <c r="M17" s="301">
        <f>G17+I17</f>
        <v>0</v>
      </c>
      <c r="N17" s="301"/>
      <c r="O17" s="84"/>
      <c r="P17" s="302">
        <f>F17+G17+I17+K17</f>
        <v>0</v>
      </c>
      <c r="Q17" s="302"/>
      <c r="R17" s="167"/>
      <c r="T17" s="109"/>
    </row>
    <row r="18" spans="2:23" ht="12" customHeight="1" thickBot="1" x14ac:dyDescent="0.3">
      <c r="B18" s="95"/>
      <c r="C18" s="99"/>
      <c r="D18" s="100"/>
      <c r="E18" s="98" t="s">
        <v>6</v>
      </c>
      <c r="F18" s="78"/>
      <c r="G18" s="309"/>
      <c r="H18" s="310"/>
      <c r="I18" s="311"/>
      <c r="J18" s="312"/>
      <c r="K18" s="77"/>
      <c r="L18" s="85"/>
      <c r="M18" s="301">
        <f>G18+I18</f>
        <v>0</v>
      </c>
      <c r="N18" s="301"/>
      <c r="O18" s="85"/>
      <c r="P18" s="303">
        <f>G18+I18+K18</f>
        <v>0</v>
      </c>
      <c r="Q18" s="303"/>
      <c r="R18" s="167"/>
      <c r="T18" s="109"/>
    </row>
    <row r="19" spans="2:23" ht="12" customHeight="1" x14ac:dyDescent="0.25">
      <c r="B19" s="94" t="e">
        <f>(P20+P21)/$P$43</f>
        <v>#DIV/0!</v>
      </c>
      <c r="C19" s="327" t="s">
        <v>12</v>
      </c>
      <c r="D19" s="327"/>
      <c r="E19" s="329"/>
      <c r="F19" s="304"/>
      <c r="G19" s="304"/>
      <c r="H19" s="304"/>
      <c r="I19" s="304"/>
      <c r="J19" s="304"/>
      <c r="K19" s="304"/>
      <c r="L19" s="86"/>
      <c r="M19" s="305"/>
      <c r="N19" s="305"/>
      <c r="O19" s="86"/>
      <c r="P19" s="305"/>
      <c r="Q19" s="305"/>
      <c r="R19" s="167"/>
      <c r="T19" s="109" t="s">
        <v>132</v>
      </c>
      <c r="V19" s="220" t="s">
        <v>252</v>
      </c>
      <c r="W19" s="221" t="s">
        <v>245</v>
      </c>
    </row>
    <row r="20" spans="2:23" ht="12" customHeight="1" x14ac:dyDescent="0.25">
      <c r="B20" s="95"/>
      <c r="C20" s="96"/>
      <c r="D20" s="97"/>
      <c r="E20" s="102" t="s">
        <v>5</v>
      </c>
      <c r="F20" s="77"/>
      <c r="G20" s="318"/>
      <c r="H20" s="319"/>
      <c r="I20" s="318"/>
      <c r="J20" s="320"/>
      <c r="K20" s="77"/>
      <c r="L20" s="84"/>
      <c r="M20" s="301">
        <f>G20+I20</f>
        <v>0</v>
      </c>
      <c r="N20" s="301"/>
      <c r="O20" s="84"/>
      <c r="P20" s="302">
        <f>F20+G20+I20+K20</f>
        <v>0</v>
      </c>
      <c r="Q20" s="302"/>
      <c r="R20" s="167"/>
      <c r="T20" s="109"/>
      <c r="V20" s="231" t="s">
        <v>246</v>
      </c>
      <c r="W20" s="232" t="s">
        <v>247</v>
      </c>
    </row>
    <row r="21" spans="2:23" ht="12" customHeight="1" thickBot="1" x14ac:dyDescent="0.3">
      <c r="B21" s="95"/>
      <c r="C21" s="99"/>
      <c r="D21" s="100"/>
      <c r="E21" s="103" t="s">
        <v>6</v>
      </c>
      <c r="F21" s="78"/>
      <c r="G21" s="309"/>
      <c r="H21" s="310"/>
      <c r="I21" s="311"/>
      <c r="J21" s="312"/>
      <c r="K21" s="77"/>
      <c r="L21" s="85"/>
      <c r="M21" s="301">
        <f>G21+I21</f>
        <v>0</v>
      </c>
      <c r="N21" s="301"/>
      <c r="O21" s="85"/>
      <c r="P21" s="303">
        <f>G21+I21+K21</f>
        <v>0</v>
      </c>
      <c r="Q21" s="303"/>
      <c r="R21" s="167"/>
      <c r="T21" s="109"/>
      <c r="V21" s="231" t="s">
        <v>115</v>
      </c>
      <c r="W21" s="232" t="s">
        <v>248</v>
      </c>
    </row>
    <row r="22" spans="2:23" ht="12" customHeight="1" x14ac:dyDescent="0.25">
      <c r="B22" s="94" t="e">
        <f>(P23+P24)/$P$43</f>
        <v>#DIV/0!</v>
      </c>
      <c r="C22" s="328" t="s">
        <v>13</v>
      </c>
      <c r="D22" s="328"/>
      <c r="E22" s="328"/>
      <c r="F22" s="304"/>
      <c r="G22" s="304"/>
      <c r="H22" s="304"/>
      <c r="I22" s="304"/>
      <c r="J22" s="304"/>
      <c r="K22" s="304"/>
      <c r="L22" s="86"/>
      <c r="M22" s="305"/>
      <c r="N22" s="305"/>
      <c r="O22" s="86"/>
      <c r="P22" s="305"/>
      <c r="Q22" s="305"/>
      <c r="R22" s="167"/>
      <c r="T22" s="109"/>
      <c r="V22" s="231" t="s">
        <v>25</v>
      </c>
      <c r="W22" s="232" t="s">
        <v>249</v>
      </c>
    </row>
    <row r="23" spans="2:23" ht="12" customHeight="1" thickBot="1" x14ac:dyDescent="0.3">
      <c r="B23" s="95"/>
      <c r="C23" s="96"/>
      <c r="D23" s="97"/>
      <c r="E23" s="98" t="s">
        <v>5</v>
      </c>
      <c r="F23" s="77"/>
      <c r="G23" s="318"/>
      <c r="H23" s="319"/>
      <c r="I23" s="318"/>
      <c r="J23" s="320"/>
      <c r="K23" s="77"/>
      <c r="L23" s="84"/>
      <c r="M23" s="301">
        <f>G23+I23</f>
        <v>0</v>
      </c>
      <c r="N23" s="301"/>
      <c r="O23" s="84"/>
      <c r="P23" s="302">
        <f>F23+G23+I23+K23</f>
        <v>0</v>
      </c>
      <c r="Q23" s="302"/>
      <c r="R23" s="167"/>
      <c r="T23" s="109"/>
      <c r="V23" s="233" t="s">
        <v>250</v>
      </c>
      <c r="W23" s="234" t="s">
        <v>251</v>
      </c>
    </row>
    <row r="24" spans="2:23" ht="12" customHeight="1" thickBot="1" x14ac:dyDescent="0.3">
      <c r="B24" s="95"/>
      <c r="C24" s="99"/>
      <c r="D24" s="100"/>
      <c r="E24" s="98" t="s">
        <v>6</v>
      </c>
      <c r="F24" s="78"/>
      <c r="G24" s="309"/>
      <c r="H24" s="310"/>
      <c r="I24" s="311"/>
      <c r="J24" s="312"/>
      <c r="K24" s="77"/>
      <c r="L24" s="85"/>
      <c r="M24" s="301">
        <f>G24+I24</f>
        <v>0</v>
      </c>
      <c r="N24" s="301"/>
      <c r="O24" s="85"/>
      <c r="P24" s="303">
        <f>G24+I24+K24</f>
        <v>0</v>
      </c>
      <c r="Q24" s="303"/>
      <c r="R24" s="167"/>
      <c r="T24" s="109"/>
    </row>
    <row r="25" spans="2:23" ht="12" customHeight="1" x14ac:dyDescent="0.25">
      <c r="B25" s="94" t="e">
        <f>(P26+P27)/$P$43</f>
        <v>#DIV/0!</v>
      </c>
      <c r="C25" s="327" t="s">
        <v>10</v>
      </c>
      <c r="D25" s="327"/>
      <c r="E25" s="329"/>
      <c r="F25" s="304"/>
      <c r="G25" s="304"/>
      <c r="H25" s="304"/>
      <c r="I25" s="304"/>
      <c r="J25" s="304"/>
      <c r="K25" s="304"/>
      <c r="L25" s="86"/>
      <c r="M25" s="305"/>
      <c r="N25" s="305"/>
      <c r="O25" s="86"/>
      <c r="P25" s="305"/>
      <c r="Q25" s="305"/>
      <c r="R25" s="167"/>
      <c r="T25" s="109"/>
    </row>
    <row r="26" spans="2:23" ht="12" customHeight="1" x14ac:dyDescent="0.25">
      <c r="B26" s="95"/>
      <c r="C26" s="97"/>
      <c r="D26" s="97"/>
      <c r="E26" s="102" t="s">
        <v>5</v>
      </c>
      <c r="F26" s="77"/>
      <c r="G26" s="318"/>
      <c r="H26" s="319"/>
      <c r="I26" s="318"/>
      <c r="J26" s="320"/>
      <c r="K26" s="77"/>
      <c r="L26" s="84"/>
      <c r="M26" s="301">
        <f>G26+I26</f>
        <v>0</v>
      </c>
      <c r="N26" s="301"/>
      <c r="O26" s="84"/>
      <c r="P26" s="302">
        <f>F26+G26+I26+K26</f>
        <v>0</v>
      </c>
      <c r="Q26" s="302"/>
      <c r="R26" s="167"/>
      <c r="T26" s="109"/>
    </row>
    <row r="27" spans="2:23" ht="12" customHeight="1" thickBot="1" x14ac:dyDescent="0.3">
      <c r="B27" s="95"/>
      <c r="C27" s="100"/>
      <c r="D27" s="100"/>
      <c r="E27" s="103" t="s">
        <v>6</v>
      </c>
      <c r="F27" s="78"/>
      <c r="G27" s="309"/>
      <c r="H27" s="310"/>
      <c r="I27" s="311"/>
      <c r="J27" s="312"/>
      <c r="K27" s="77"/>
      <c r="L27" s="85"/>
      <c r="M27" s="301">
        <f>G27+I27</f>
        <v>0</v>
      </c>
      <c r="N27" s="301"/>
      <c r="O27" s="85"/>
      <c r="P27" s="303">
        <f>G27+I27+K27</f>
        <v>0</v>
      </c>
      <c r="Q27" s="303"/>
      <c r="R27" s="167"/>
      <c r="T27" s="109"/>
    </row>
    <row r="28" spans="2:23" ht="12" customHeight="1" x14ac:dyDescent="0.25">
      <c r="B28" s="94" t="e">
        <f>(P29+P30)/$P$43</f>
        <v>#DIV/0!</v>
      </c>
      <c r="C28" s="328" t="s">
        <v>1</v>
      </c>
      <c r="D28" s="328"/>
      <c r="E28" s="328"/>
      <c r="F28" s="304"/>
      <c r="G28" s="304"/>
      <c r="H28" s="304"/>
      <c r="I28" s="304"/>
      <c r="J28" s="304"/>
      <c r="K28" s="304"/>
      <c r="L28" s="86"/>
      <c r="M28" s="305"/>
      <c r="N28" s="305"/>
      <c r="O28" s="86"/>
      <c r="P28" s="305"/>
      <c r="Q28" s="305"/>
      <c r="R28" s="167"/>
      <c r="T28" s="109"/>
    </row>
    <row r="29" spans="2:23" ht="12" customHeight="1" x14ac:dyDescent="0.25">
      <c r="B29" s="95"/>
      <c r="C29" s="96"/>
      <c r="D29" s="97"/>
      <c r="E29" s="98" t="s">
        <v>5</v>
      </c>
      <c r="F29" s="77"/>
      <c r="G29" s="318"/>
      <c r="H29" s="319"/>
      <c r="I29" s="318"/>
      <c r="J29" s="320"/>
      <c r="K29" s="77"/>
      <c r="L29" s="84"/>
      <c r="M29" s="301">
        <f>G29+I29</f>
        <v>0</v>
      </c>
      <c r="N29" s="301"/>
      <c r="O29" s="84"/>
      <c r="P29" s="302">
        <f>F29+G29+I29+K29</f>
        <v>0</v>
      </c>
      <c r="Q29" s="302"/>
      <c r="R29" s="167"/>
      <c r="T29" s="109"/>
    </row>
    <row r="30" spans="2:23" ht="12" customHeight="1" thickBot="1" x14ac:dyDescent="0.3">
      <c r="B30" s="95"/>
      <c r="C30" s="96"/>
      <c r="D30" s="97"/>
      <c r="E30" s="98" t="s">
        <v>6</v>
      </c>
      <c r="F30" s="78"/>
      <c r="G30" s="309"/>
      <c r="H30" s="310"/>
      <c r="I30" s="311"/>
      <c r="J30" s="312"/>
      <c r="K30" s="77"/>
      <c r="L30" s="85"/>
      <c r="M30" s="301">
        <f>G30+I30</f>
        <v>0</v>
      </c>
      <c r="N30" s="301"/>
      <c r="O30" s="85"/>
      <c r="P30" s="303">
        <f>G30+I30+K30</f>
        <v>0</v>
      </c>
      <c r="Q30" s="303"/>
      <c r="R30" s="167"/>
      <c r="T30" s="109"/>
    </row>
    <row r="31" spans="2:23" ht="12" customHeight="1" x14ac:dyDescent="0.25">
      <c r="B31" s="94" t="e">
        <f>(P32+P33)/$P$43</f>
        <v>#DIV/0!</v>
      </c>
      <c r="C31" s="327" t="s">
        <v>3</v>
      </c>
      <c r="D31" s="327"/>
      <c r="E31" s="329"/>
      <c r="F31" s="304"/>
      <c r="G31" s="304"/>
      <c r="H31" s="304"/>
      <c r="I31" s="304"/>
      <c r="J31" s="304"/>
      <c r="K31" s="304"/>
      <c r="L31" s="86"/>
      <c r="M31" s="305"/>
      <c r="N31" s="305"/>
      <c r="O31" s="86"/>
      <c r="P31" s="305"/>
      <c r="Q31" s="305"/>
      <c r="R31" s="167"/>
      <c r="T31" s="109"/>
    </row>
    <row r="32" spans="2:23" ht="12" customHeight="1" x14ac:dyDescent="0.25">
      <c r="B32" s="95"/>
      <c r="C32" s="97"/>
      <c r="D32" s="97"/>
      <c r="E32" s="102" t="s">
        <v>5</v>
      </c>
      <c r="F32" s="83"/>
      <c r="G32" s="318"/>
      <c r="H32" s="319"/>
      <c r="I32" s="318"/>
      <c r="J32" s="320"/>
      <c r="K32" s="77"/>
      <c r="L32" s="84"/>
      <c r="M32" s="301">
        <f>G32+I32</f>
        <v>0</v>
      </c>
      <c r="N32" s="301"/>
      <c r="O32" s="84"/>
      <c r="P32" s="302">
        <f>G32+I32+K32</f>
        <v>0</v>
      </c>
      <c r="Q32" s="302"/>
      <c r="R32" s="167"/>
      <c r="T32" s="109"/>
    </row>
    <row r="33" spans="2:20" ht="12" customHeight="1" thickBot="1" x14ac:dyDescent="0.3">
      <c r="B33" s="95"/>
      <c r="C33" s="100"/>
      <c r="D33" s="100"/>
      <c r="E33" s="103" t="s">
        <v>6</v>
      </c>
      <c r="F33" s="78"/>
      <c r="G33" s="309"/>
      <c r="H33" s="310"/>
      <c r="I33" s="311"/>
      <c r="J33" s="312"/>
      <c r="K33" s="77"/>
      <c r="L33" s="85"/>
      <c r="M33" s="301">
        <f>G33+I33</f>
        <v>0</v>
      </c>
      <c r="N33" s="301"/>
      <c r="O33" s="85"/>
      <c r="P33" s="303">
        <f>G33+I33+K33</f>
        <v>0</v>
      </c>
      <c r="Q33" s="303"/>
      <c r="R33" s="167"/>
      <c r="T33" s="109"/>
    </row>
    <row r="34" spans="2:20" ht="12" customHeight="1" x14ac:dyDescent="0.25">
      <c r="B34" s="94" t="e">
        <f>(P35+P36)/$P$43</f>
        <v>#DIV/0!</v>
      </c>
      <c r="C34" s="328" t="s">
        <v>4</v>
      </c>
      <c r="D34" s="328"/>
      <c r="E34" s="328"/>
      <c r="F34" s="304"/>
      <c r="G34" s="304"/>
      <c r="H34" s="304"/>
      <c r="I34" s="304"/>
      <c r="J34" s="304"/>
      <c r="K34" s="304"/>
      <c r="L34" s="86"/>
      <c r="M34" s="305"/>
      <c r="N34" s="305"/>
      <c r="O34" s="86"/>
      <c r="P34" s="305"/>
      <c r="Q34" s="305"/>
      <c r="R34" s="167"/>
      <c r="T34" s="109"/>
    </row>
    <row r="35" spans="2:20" ht="12" customHeight="1" x14ac:dyDescent="0.25">
      <c r="B35" s="95"/>
      <c r="C35" s="96"/>
      <c r="D35" s="97"/>
      <c r="E35" s="98" t="s">
        <v>5</v>
      </c>
      <c r="F35" s="83"/>
      <c r="G35" s="318"/>
      <c r="H35" s="319"/>
      <c r="I35" s="318"/>
      <c r="J35" s="320"/>
      <c r="K35" s="77"/>
      <c r="L35" s="84"/>
      <c r="M35" s="301">
        <f>G35+I35</f>
        <v>0</v>
      </c>
      <c r="N35" s="301"/>
      <c r="O35" s="84"/>
      <c r="P35" s="302">
        <f>G35+I35+K35</f>
        <v>0</v>
      </c>
      <c r="Q35" s="302"/>
      <c r="R35" s="167"/>
      <c r="T35" s="109"/>
    </row>
    <row r="36" spans="2:20" ht="12" customHeight="1" thickBot="1" x14ac:dyDescent="0.3">
      <c r="B36" s="95"/>
      <c r="C36" s="96"/>
      <c r="D36" s="97"/>
      <c r="E36" s="98" t="s">
        <v>6</v>
      </c>
      <c r="F36" s="78"/>
      <c r="G36" s="309"/>
      <c r="H36" s="310"/>
      <c r="I36" s="311"/>
      <c r="J36" s="312"/>
      <c r="K36" s="77"/>
      <c r="L36" s="85"/>
      <c r="M36" s="301">
        <f>G36+I36</f>
        <v>0</v>
      </c>
      <c r="N36" s="301"/>
      <c r="O36" s="85"/>
      <c r="P36" s="303">
        <f>G36+I36+K36</f>
        <v>0</v>
      </c>
      <c r="Q36" s="303"/>
      <c r="R36" s="167"/>
      <c r="T36" s="109"/>
    </row>
    <row r="37" spans="2:20" ht="12" customHeight="1" x14ac:dyDescent="0.25">
      <c r="B37" s="94" t="e">
        <f>(P38+P39)/$P$43</f>
        <v>#DIV/0!</v>
      </c>
      <c r="C37" s="327" t="s">
        <v>11</v>
      </c>
      <c r="D37" s="327"/>
      <c r="E37" s="329"/>
      <c r="F37" s="304"/>
      <c r="G37" s="304"/>
      <c r="H37" s="304"/>
      <c r="I37" s="304"/>
      <c r="J37" s="304"/>
      <c r="K37" s="304"/>
      <c r="L37" s="86"/>
      <c r="M37" s="305"/>
      <c r="N37" s="305"/>
      <c r="O37" s="86"/>
      <c r="P37" s="305"/>
      <c r="Q37" s="305"/>
      <c r="R37" s="167"/>
      <c r="T37" s="111" t="s">
        <v>288</v>
      </c>
    </row>
    <row r="38" spans="2:20" ht="12" customHeight="1" x14ac:dyDescent="0.25">
      <c r="B38" s="95"/>
      <c r="C38" s="96"/>
      <c r="D38" s="97"/>
      <c r="E38" s="102" t="s">
        <v>5</v>
      </c>
      <c r="F38" s="77"/>
      <c r="G38" s="318"/>
      <c r="H38" s="319"/>
      <c r="I38" s="318"/>
      <c r="J38" s="320"/>
      <c r="K38" s="77"/>
      <c r="L38" s="87"/>
      <c r="M38" s="301">
        <f>G38+I38</f>
        <v>0</v>
      </c>
      <c r="N38" s="301"/>
      <c r="O38" s="87"/>
      <c r="P38" s="302">
        <f>F38+G38+I38+K38</f>
        <v>0</v>
      </c>
      <c r="Q38" s="302"/>
      <c r="R38" s="167"/>
      <c r="T38" s="109" t="s">
        <v>289</v>
      </c>
    </row>
    <row r="39" spans="2:20" ht="12" customHeight="1" thickBot="1" x14ac:dyDescent="0.3">
      <c r="B39" s="95"/>
      <c r="C39" s="99"/>
      <c r="D39" s="100"/>
      <c r="E39" s="103" t="s">
        <v>6</v>
      </c>
      <c r="F39" s="79"/>
      <c r="G39" s="309"/>
      <c r="H39" s="310"/>
      <c r="I39" s="311"/>
      <c r="J39" s="312"/>
      <c r="K39" s="77"/>
      <c r="L39" s="88"/>
      <c r="M39" s="301">
        <f>G39+I39</f>
        <v>0</v>
      </c>
      <c r="N39" s="301"/>
      <c r="O39" s="88"/>
      <c r="P39" s="303">
        <f>G39+I39+K39</f>
        <v>0</v>
      </c>
      <c r="Q39" s="303"/>
      <c r="R39" s="167"/>
      <c r="T39" s="112"/>
    </row>
    <row r="40" spans="2:20" ht="8.1" customHeight="1" thickBot="1" x14ac:dyDescent="0.3">
      <c r="B40" s="95"/>
      <c r="C40" s="104"/>
      <c r="D40" s="105"/>
      <c r="E40" s="105"/>
      <c r="F40" s="171"/>
      <c r="G40" s="89"/>
      <c r="H40" s="89"/>
      <c r="I40" s="89"/>
      <c r="J40" s="89"/>
      <c r="K40" s="89"/>
      <c r="L40" s="90"/>
      <c r="M40" s="89"/>
      <c r="N40" s="89"/>
      <c r="O40" s="90"/>
      <c r="P40" s="89"/>
      <c r="Q40" s="91"/>
      <c r="R40" s="167"/>
      <c r="T40" s="112"/>
    </row>
    <row r="41" spans="2:20" ht="14.1" customHeight="1" thickBot="1" x14ac:dyDescent="0.3">
      <c r="B41" s="95"/>
      <c r="C41" s="313" t="s">
        <v>7</v>
      </c>
      <c r="D41" s="314"/>
      <c r="E41" s="314"/>
      <c r="F41" s="93">
        <f>F8+F11+F14+F17+F20+F23+F26+F29+F38</f>
        <v>0</v>
      </c>
      <c r="G41" s="300">
        <f>G8+G11+G14+G17+G20+G23+G26+G29+G32+G35+G38</f>
        <v>0</v>
      </c>
      <c r="H41" s="300"/>
      <c r="I41" s="300">
        <f>I8+I11+I14+I17+I20+I23+I26+I29+I32+I35+I38</f>
        <v>0</v>
      </c>
      <c r="J41" s="300"/>
      <c r="K41" s="200">
        <f>K8+K11+K14+K17+K20+K23+K26+K29+K32+K35+K38</f>
        <v>0</v>
      </c>
      <c r="L41" s="92"/>
      <c r="M41" s="298">
        <f>M8+M11+M14+M17+M20+M23+M26+M29+M32+M35+M38</f>
        <v>0</v>
      </c>
      <c r="N41" s="299"/>
      <c r="O41" s="92"/>
      <c r="P41" s="298">
        <f>P8+P11+P14+P17+P20+P23+P26+P29+P32+P35+P38</f>
        <v>0</v>
      </c>
      <c r="Q41" s="315"/>
      <c r="R41" s="167"/>
      <c r="T41" s="109" t="s">
        <v>291</v>
      </c>
    </row>
    <row r="42" spans="2:20" ht="14.1" customHeight="1" thickBot="1" x14ac:dyDescent="0.3">
      <c r="B42" s="95"/>
      <c r="C42" s="313" t="s">
        <v>8</v>
      </c>
      <c r="D42" s="314"/>
      <c r="E42" s="314"/>
      <c r="F42" s="56"/>
      <c r="G42" s="300">
        <f>G9+G12+G15+G18+G21+G24+G27+G30+G33+G36+G39</f>
        <v>0</v>
      </c>
      <c r="H42" s="300"/>
      <c r="I42" s="300">
        <f>I9+I12+I15+I18+I21+I24+I27+I30+I33+I36+I39</f>
        <v>0</v>
      </c>
      <c r="J42" s="300"/>
      <c r="K42" s="200">
        <f>K9+K12+K15+K18+K21+K24+K27+K30+K33+K36+K39</f>
        <v>0</v>
      </c>
      <c r="L42" s="92"/>
      <c r="M42" s="298">
        <f>M9+M12+M15+M18+M21+M24+M27+M30+M33+M36+M39</f>
        <v>0</v>
      </c>
      <c r="N42" s="299"/>
      <c r="O42" s="92"/>
      <c r="P42" s="298">
        <f>P9+P12+P15+P18+P21+P24+P27+P30+P33+P36+P39</f>
        <v>0</v>
      </c>
      <c r="Q42" s="315"/>
      <c r="R42" s="167"/>
      <c r="T42" s="112"/>
    </row>
    <row r="43" spans="2:20" ht="14.1" customHeight="1" thickBot="1" x14ac:dyDescent="0.3">
      <c r="B43" s="95"/>
      <c r="C43" s="313" t="s">
        <v>19</v>
      </c>
      <c r="D43" s="314"/>
      <c r="E43" s="314"/>
      <c r="F43" s="93">
        <f>SUM(F41:F42)</f>
        <v>0</v>
      </c>
      <c r="G43" s="300">
        <f>SUM(G41:H42)</f>
        <v>0</v>
      </c>
      <c r="H43" s="300"/>
      <c r="I43" s="300">
        <f>SUM(I41:J42)</f>
        <v>0</v>
      </c>
      <c r="J43" s="300"/>
      <c r="K43" s="200">
        <f>SUM(K41:K42)</f>
        <v>0</v>
      </c>
      <c r="L43" s="92"/>
      <c r="M43" s="298">
        <f>SUM(M41:N42)</f>
        <v>0</v>
      </c>
      <c r="N43" s="299"/>
      <c r="O43" s="92"/>
      <c r="P43" s="316">
        <f>SUM(P41:Q42)</f>
        <v>0</v>
      </c>
      <c r="Q43" s="317"/>
      <c r="R43" s="167"/>
      <c r="T43" s="111" t="s">
        <v>192</v>
      </c>
    </row>
    <row r="44" spans="2:20" ht="8.1" customHeight="1" x14ac:dyDescent="0.25">
      <c r="B44" s="95"/>
      <c r="C44" s="172"/>
      <c r="D44" s="172"/>
      <c r="E44" s="172"/>
      <c r="F44" s="173"/>
      <c r="G44" s="173"/>
      <c r="H44" s="173"/>
      <c r="I44" s="173"/>
      <c r="J44" s="173"/>
      <c r="K44" s="173"/>
      <c r="L44" s="173"/>
      <c r="M44" s="173"/>
      <c r="N44" s="173"/>
      <c r="O44" s="173"/>
      <c r="P44" s="173"/>
      <c r="Q44" s="174"/>
      <c r="R44" s="167"/>
      <c r="T44" s="112"/>
    </row>
    <row r="45" spans="2:20" ht="12" customHeight="1" x14ac:dyDescent="0.25">
      <c r="B45" s="95"/>
      <c r="C45" s="164"/>
      <c r="D45" s="164"/>
      <c r="E45" s="164"/>
      <c r="F45" s="175"/>
      <c r="G45" s="166"/>
      <c r="H45" s="166"/>
      <c r="I45" s="166"/>
      <c r="J45" s="166"/>
      <c r="K45" s="166"/>
      <c r="L45" s="166"/>
      <c r="M45" s="166"/>
      <c r="N45" s="166"/>
      <c r="O45" s="166"/>
      <c r="P45" s="166"/>
      <c r="Q45" s="175"/>
      <c r="R45" s="167"/>
      <c r="T45" s="113"/>
    </row>
    <row r="46" spans="2:20" ht="24.9" customHeight="1" x14ac:dyDescent="0.25">
      <c r="B46" s="95"/>
      <c r="C46" s="164"/>
      <c r="D46" s="292" t="s">
        <v>114</v>
      </c>
      <c r="E46" s="292"/>
      <c r="F46" s="176">
        <f>F43</f>
        <v>0</v>
      </c>
      <c r="G46" s="177"/>
      <c r="H46" s="294" t="s">
        <v>113</v>
      </c>
      <c r="I46" s="294"/>
      <c r="J46" s="294"/>
      <c r="K46" s="178">
        <f>G43+I43</f>
        <v>0</v>
      </c>
      <c r="L46" s="177"/>
      <c r="M46" s="296" t="s">
        <v>20</v>
      </c>
      <c r="N46" s="296"/>
      <c r="O46" s="286" t="e">
        <f>(F46+K46)/P43</f>
        <v>#DIV/0!</v>
      </c>
      <c r="P46" s="287"/>
      <c r="Q46" s="179"/>
      <c r="R46" s="167"/>
      <c r="T46" s="112"/>
    </row>
    <row r="47" spans="2:20" ht="24.9" customHeight="1" x14ac:dyDescent="0.25">
      <c r="B47" s="95"/>
      <c r="C47" s="164"/>
      <c r="D47" s="293" t="s">
        <v>260</v>
      </c>
      <c r="E47" s="293"/>
      <c r="F47" s="180" t="e">
        <f>F43/SUM(F43+G43+I43)</f>
        <v>#DIV/0!</v>
      </c>
      <c r="G47" s="181"/>
      <c r="H47" s="295" t="s">
        <v>261</v>
      </c>
      <c r="I47" s="295"/>
      <c r="J47" s="295"/>
      <c r="K47" s="182" t="e">
        <f>K46/P43</f>
        <v>#DIV/0!</v>
      </c>
      <c r="L47" s="166"/>
      <c r="M47" s="297" t="s">
        <v>21</v>
      </c>
      <c r="N47" s="297"/>
      <c r="O47" s="288" t="e">
        <f>K43/P43</f>
        <v>#DIV/0!</v>
      </c>
      <c r="P47" s="289"/>
      <c r="Q47" s="166"/>
      <c r="R47" s="167"/>
      <c r="T47" s="110" t="s">
        <v>284</v>
      </c>
    </row>
    <row r="48" spans="2:20" ht="13.8" thickBot="1" x14ac:dyDescent="0.3">
      <c r="B48" s="183"/>
      <c r="C48" s="99"/>
      <c r="D48" s="99"/>
      <c r="E48" s="99"/>
      <c r="F48" s="99"/>
      <c r="G48" s="99"/>
      <c r="H48" s="99"/>
      <c r="I48" s="99"/>
      <c r="J48" s="99"/>
      <c r="K48" s="99"/>
      <c r="L48" s="99"/>
      <c r="M48" s="99"/>
      <c r="N48" s="99"/>
      <c r="O48" s="99"/>
      <c r="P48" s="99"/>
      <c r="Q48" s="99"/>
      <c r="R48" s="184"/>
      <c r="T48" s="114"/>
    </row>
    <row r="49" spans="2:17" x14ac:dyDescent="0.25">
      <c r="B49" s="185"/>
      <c r="C49" s="185"/>
      <c r="D49" s="185"/>
      <c r="E49" s="185"/>
      <c r="F49" s="185"/>
      <c r="G49" s="185"/>
      <c r="H49" s="185"/>
      <c r="I49" s="185"/>
      <c r="J49" s="185"/>
      <c r="K49" s="185"/>
      <c r="L49" s="185"/>
      <c r="M49" s="185"/>
      <c r="N49" s="185"/>
      <c r="O49" s="185"/>
      <c r="P49" s="185"/>
      <c r="Q49" s="185"/>
    </row>
    <row r="50" spans="2:17" x14ac:dyDescent="0.25">
      <c r="B50" s="185"/>
      <c r="C50" s="185"/>
      <c r="D50" s="185"/>
      <c r="E50" s="185"/>
      <c r="F50" s="185"/>
      <c r="G50" s="185"/>
      <c r="H50" s="185"/>
      <c r="I50" s="185"/>
      <c r="J50" s="185"/>
      <c r="K50" s="185"/>
      <c r="L50" s="185"/>
      <c r="M50" s="185"/>
      <c r="N50" s="185"/>
      <c r="O50" s="185"/>
      <c r="P50" s="185"/>
      <c r="Q50" s="185"/>
    </row>
    <row r="51" spans="2:17" x14ac:dyDescent="0.25">
      <c r="B51" s="185"/>
      <c r="C51" s="185"/>
      <c r="D51" s="185"/>
      <c r="E51" s="185"/>
      <c r="F51" s="185"/>
      <c r="G51" s="185"/>
      <c r="H51" s="185"/>
      <c r="I51" s="185"/>
      <c r="J51" s="185"/>
      <c r="K51" s="185"/>
      <c r="L51" s="185"/>
      <c r="M51" s="185"/>
      <c r="N51" s="185"/>
      <c r="O51" s="185"/>
      <c r="P51" s="185"/>
      <c r="Q51" s="185"/>
    </row>
    <row r="52" spans="2:17" x14ac:dyDescent="0.25">
      <c r="B52" s="185"/>
      <c r="C52" s="185"/>
      <c r="D52" s="185"/>
      <c r="E52" s="185"/>
      <c r="F52" s="185"/>
      <c r="G52" s="185"/>
      <c r="H52" s="185"/>
      <c r="I52" s="185"/>
      <c r="J52" s="185"/>
      <c r="K52" s="185"/>
      <c r="L52" s="185"/>
      <c r="M52" s="185"/>
      <c r="N52" s="185"/>
      <c r="O52" s="185"/>
      <c r="P52" s="185"/>
      <c r="Q52" s="185"/>
    </row>
    <row r="53" spans="2:17" x14ac:dyDescent="0.25">
      <c r="B53" s="185"/>
      <c r="C53" s="185"/>
      <c r="D53" s="185"/>
      <c r="E53" s="185"/>
      <c r="F53" s="185"/>
      <c r="G53" s="185"/>
      <c r="H53" s="185"/>
      <c r="I53" s="185"/>
      <c r="J53" s="185"/>
      <c r="K53" s="185"/>
      <c r="L53" s="185"/>
      <c r="M53" s="185"/>
      <c r="N53" s="185"/>
      <c r="O53" s="185"/>
      <c r="P53" s="185"/>
      <c r="Q53" s="185"/>
    </row>
    <row r="54" spans="2:17" ht="12" customHeight="1" x14ac:dyDescent="0.25">
      <c r="B54" s="185"/>
      <c r="C54" s="185"/>
      <c r="D54" s="185"/>
      <c r="E54" s="185"/>
      <c r="F54" s="185"/>
      <c r="G54" s="185"/>
      <c r="H54" s="185"/>
      <c r="I54" s="185"/>
      <c r="J54" s="185"/>
      <c r="K54" s="185"/>
      <c r="L54" s="185"/>
      <c r="M54" s="185"/>
      <c r="N54" s="185"/>
      <c r="O54" s="185"/>
      <c r="P54" s="185"/>
      <c r="Q54" s="185"/>
    </row>
    <row r="55" spans="2:17" ht="12" customHeight="1" x14ac:dyDescent="0.25">
      <c r="B55" s="185"/>
      <c r="C55" s="185"/>
      <c r="D55" s="185"/>
      <c r="E55" s="185"/>
      <c r="F55" s="185"/>
      <c r="G55" s="185"/>
      <c r="H55" s="185"/>
      <c r="I55" s="185"/>
      <c r="J55" s="185"/>
      <c r="K55" s="185"/>
      <c r="L55" s="185"/>
      <c r="M55" s="185"/>
      <c r="N55" s="185"/>
      <c r="O55" s="185"/>
      <c r="P55" s="185"/>
      <c r="Q55" s="185"/>
    </row>
    <row r="56" spans="2:17" ht="12" customHeight="1" x14ac:dyDescent="0.25">
      <c r="B56" s="185"/>
      <c r="C56" s="185"/>
      <c r="D56" s="185"/>
      <c r="E56" s="185"/>
      <c r="F56" s="185"/>
      <c r="G56" s="185"/>
      <c r="H56" s="185"/>
      <c r="I56" s="185"/>
      <c r="J56" s="185"/>
      <c r="K56" s="185"/>
      <c r="L56" s="185"/>
      <c r="M56" s="185"/>
      <c r="N56" s="185"/>
      <c r="O56" s="185"/>
      <c r="P56" s="185"/>
      <c r="Q56" s="185"/>
    </row>
    <row r="57" spans="2:17" ht="12" customHeight="1" x14ac:dyDescent="0.25">
      <c r="B57" s="185"/>
      <c r="C57" s="185"/>
      <c r="D57" s="185"/>
      <c r="E57" s="185"/>
      <c r="F57" s="185"/>
      <c r="G57" s="185"/>
      <c r="H57" s="185"/>
      <c r="I57" s="185"/>
      <c r="J57" s="185"/>
      <c r="K57" s="185"/>
      <c r="L57" s="185"/>
      <c r="M57" s="185"/>
      <c r="N57" s="185"/>
      <c r="O57" s="185"/>
      <c r="P57" s="185"/>
      <c r="Q57" s="185"/>
    </row>
    <row r="58" spans="2:17" ht="12" customHeight="1" x14ac:dyDescent="0.25">
      <c r="B58" s="185"/>
      <c r="C58" s="185"/>
      <c r="D58" s="185"/>
      <c r="E58" s="185"/>
      <c r="F58" s="185"/>
      <c r="G58" s="185"/>
      <c r="H58" s="185"/>
      <c r="I58" s="185"/>
      <c r="J58" s="185"/>
      <c r="K58" s="185"/>
      <c r="L58" s="185"/>
      <c r="M58" s="185"/>
      <c r="N58" s="185"/>
      <c r="O58" s="185"/>
      <c r="P58" s="185"/>
      <c r="Q58" s="185"/>
    </row>
    <row r="59" spans="2:17" ht="12" customHeight="1" x14ac:dyDescent="0.25">
      <c r="B59" s="185"/>
      <c r="C59" s="185"/>
      <c r="D59" s="185"/>
      <c r="E59" s="185"/>
      <c r="F59" s="185"/>
      <c r="G59" s="185"/>
      <c r="H59" s="185"/>
      <c r="I59" s="185"/>
      <c r="J59" s="185"/>
      <c r="K59" s="185"/>
      <c r="L59" s="185"/>
      <c r="M59" s="185"/>
      <c r="N59" s="185"/>
      <c r="O59" s="185"/>
      <c r="P59" s="185"/>
      <c r="Q59" s="185"/>
    </row>
    <row r="60" spans="2:17" ht="12" customHeight="1" x14ac:dyDescent="0.25">
      <c r="B60" s="185"/>
      <c r="C60" s="185"/>
      <c r="D60" s="185"/>
      <c r="E60" s="185"/>
      <c r="F60" s="185"/>
      <c r="G60" s="185"/>
      <c r="H60" s="185"/>
      <c r="I60" s="185"/>
      <c r="J60" s="185"/>
      <c r="K60" s="185"/>
      <c r="L60" s="185"/>
      <c r="M60" s="185"/>
      <c r="N60" s="185"/>
      <c r="O60" s="185"/>
      <c r="P60" s="185"/>
      <c r="Q60" s="185"/>
    </row>
    <row r="61" spans="2:17" ht="12" customHeight="1" x14ac:dyDescent="0.25">
      <c r="B61" s="185"/>
      <c r="C61" s="185"/>
      <c r="D61" s="185"/>
      <c r="E61" s="185"/>
      <c r="F61" s="185"/>
      <c r="G61" s="185"/>
      <c r="H61" s="185"/>
      <c r="I61" s="185"/>
      <c r="J61" s="185"/>
      <c r="K61" s="185"/>
      <c r="L61" s="185"/>
      <c r="M61" s="185"/>
      <c r="N61" s="185"/>
      <c r="O61" s="185"/>
      <c r="P61" s="185"/>
      <c r="Q61" s="185"/>
    </row>
    <row r="62" spans="2:17" ht="12" customHeight="1" x14ac:dyDescent="0.25">
      <c r="B62" s="185"/>
      <c r="C62" s="185"/>
      <c r="D62" s="185"/>
      <c r="E62" s="185"/>
      <c r="F62" s="185"/>
      <c r="G62" s="185"/>
      <c r="H62" s="185"/>
      <c r="I62" s="185"/>
      <c r="J62" s="185"/>
      <c r="K62" s="185"/>
      <c r="L62" s="185"/>
      <c r="M62" s="185"/>
      <c r="N62" s="185"/>
      <c r="O62" s="185"/>
      <c r="P62" s="185"/>
      <c r="Q62" s="185"/>
    </row>
    <row r="63" spans="2:17" ht="12" customHeight="1" x14ac:dyDescent="0.25">
      <c r="B63" s="185"/>
      <c r="C63" s="185"/>
      <c r="D63" s="185"/>
      <c r="E63" s="185"/>
      <c r="F63" s="185"/>
      <c r="G63" s="185"/>
      <c r="H63" s="185"/>
      <c r="I63" s="185"/>
      <c r="J63" s="185"/>
      <c r="K63" s="185"/>
      <c r="L63" s="185"/>
      <c r="M63" s="185"/>
      <c r="N63" s="185"/>
      <c r="O63" s="185"/>
      <c r="P63" s="185"/>
      <c r="Q63" s="185"/>
    </row>
    <row r="64" spans="2:17" ht="12" customHeight="1" x14ac:dyDescent="0.25">
      <c r="B64" s="185"/>
      <c r="C64" s="185"/>
      <c r="D64" s="185"/>
      <c r="E64" s="185"/>
      <c r="F64" s="185"/>
      <c r="G64" s="185"/>
      <c r="H64" s="185"/>
      <c r="I64" s="185"/>
      <c r="J64" s="185"/>
      <c r="K64" s="185"/>
      <c r="L64" s="185"/>
      <c r="M64" s="185"/>
      <c r="N64" s="185"/>
      <c r="O64" s="185"/>
      <c r="P64" s="185"/>
      <c r="Q64" s="185"/>
    </row>
    <row r="65" spans="2:17" ht="12" customHeight="1" x14ac:dyDescent="0.25">
      <c r="B65" s="185"/>
      <c r="C65" s="185"/>
      <c r="D65" s="185"/>
      <c r="E65" s="185"/>
      <c r="F65" s="185"/>
      <c r="G65" s="185"/>
      <c r="H65" s="185"/>
      <c r="I65" s="185"/>
      <c r="J65" s="185"/>
      <c r="K65" s="185"/>
      <c r="L65" s="185"/>
      <c r="M65" s="185"/>
      <c r="N65" s="185"/>
      <c r="O65" s="185"/>
      <c r="P65" s="185"/>
      <c r="Q65" s="185"/>
    </row>
    <row r="66" spans="2:17" ht="12" customHeight="1" x14ac:dyDescent="0.25">
      <c r="B66" s="185"/>
      <c r="C66" s="185"/>
      <c r="D66" s="185"/>
      <c r="E66" s="185"/>
      <c r="F66" s="185"/>
      <c r="G66" s="185"/>
      <c r="H66" s="185"/>
      <c r="I66" s="185"/>
      <c r="J66" s="185"/>
      <c r="K66" s="185"/>
      <c r="L66" s="185"/>
      <c r="M66" s="185"/>
      <c r="N66" s="185"/>
      <c r="O66" s="185"/>
      <c r="P66" s="185"/>
      <c r="Q66" s="185"/>
    </row>
    <row r="67" spans="2:17" ht="12" customHeight="1" x14ac:dyDescent="0.25">
      <c r="B67" s="185"/>
      <c r="C67" s="185"/>
      <c r="D67" s="185"/>
      <c r="E67" s="185"/>
      <c r="F67" s="185"/>
      <c r="G67" s="185"/>
      <c r="H67" s="185"/>
      <c r="I67" s="185"/>
      <c r="J67" s="185"/>
      <c r="K67" s="185"/>
      <c r="L67" s="185"/>
      <c r="M67" s="185"/>
      <c r="N67" s="185"/>
      <c r="O67" s="185"/>
      <c r="P67" s="185"/>
      <c r="Q67" s="185"/>
    </row>
    <row r="68" spans="2:17" ht="12" customHeight="1" x14ac:dyDescent="0.25">
      <c r="B68" s="185"/>
      <c r="C68" s="185"/>
      <c r="D68" s="185"/>
      <c r="E68" s="185"/>
      <c r="F68" s="185"/>
      <c r="G68" s="185"/>
      <c r="H68" s="185"/>
      <c r="I68" s="185"/>
      <c r="J68" s="185"/>
      <c r="K68" s="185"/>
      <c r="L68" s="185"/>
      <c r="M68" s="185"/>
      <c r="N68" s="185"/>
      <c r="O68" s="185"/>
      <c r="P68" s="185"/>
      <c r="Q68" s="185"/>
    </row>
    <row r="69" spans="2:17" ht="12" customHeight="1" x14ac:dyDescent="0.25">
      <c r="B69" s="185"/>
      <c r="C69" s="185"/>
      <c r="D69" s="185"/>
      <c r="E69" s="185"/>
      <c r="F69" s="185"/>
      <c r="G69" s="185"/>
      <c r="H69" s="185"/>
      <c r="I69" s="185"/>
      <c r="J69" s="185"/>
      <c r="K69" s="185"/>
      <c r="L69" s="185"/>
      <c r="M69" s="185"/>
      <c r="N69" s="185"/>
      <c r="O69" s="185"/>
      <c r="P69" s="185"/>
      <c r="Q69" s="185"/>
    </row>
    <row r="70" spans="2:17" ht="12" customHeight="1" x14ac:dyDescent="0.25">
      <c r="B70" s="185"/>
      <c r="C70" s="185"/>
      <c r="D70" s="185"/>
      <c r="E70" s="185"/>
      <c r="F70" s="185"/>
      <c r="G70" s="185"/>
      <c r="H70" s="185"/>
      <c r="I70" s="185"/>
      <c r="J70" s="185"/>
      <c r="K70" s="185"/>
      <c r="L70" s="185"/>
      <c r="M70" s="185"/>
      <c r="N70" s="185"/>
      <c r="O70" s="185"/>
      <c r="P70" s="185"/>
      <c r="Q70" s="185"/>
    </row>
    <row r="71" spans="2:17" ht="12" customHeight="1" x14ac:dyDescent="0.25">
      <c r="B71" s="185"/>
      <c r="C71" s="185"/>
      <c r="D71" s="185"/>
      <c r="E71" s="185"/>
      <c r="F71" s="185"/>
      <c r="G71" s="185"/>
      <c r="H71" s="185"/>
      <c r="I71" s="185"/>
      <c r="J71" s="185"/>
      <c r="K71" s="185"/>
      <c r="L71" s="185"/>
      <c r="M71" s="185"/>
      <c r="N71" s="185"/>
      <c r="O71" s="185"/>
      <c r="P71" s="185"/>
      <c r="Q71" s="185"/>
    </row>
    <row r="72" spans="2:17" ht="12" customHeight="1" x14ac:dyDescent="0.25">
      <c r="B72" s="185"/>
      <c r="C72" s="185"/>
      <c r="D72" s="185"/>
      <c r="E72" s="185"/>
      <c r="F72" s="185"/>
      <c r="G72" s="185"/>
      <c r="H72" s="185"/>
      <c r="I72" s="185"/>
      <c r="J72" s="185"/>
      <c r="K72" s="185"/>
      <c r="L72" s="185"/>
      <c r="M72" s="185"/>
      <c r="N72" s="185"/>
      <c r="O72" s="185"/>
      <c r="P72" s="185"/>
      <c r="Q72" s="185"/>
    </row>
    <row r="73" spans="2:17" ht="12" customHeight="1" x14ac:dyDescent="0.25">
      <c r="B73" s="185"/>
      <c r="C73" s="185"/>
      <c r="D73" s="185"/>
      <c r="E73" s="185"/>
      <c r="F73" s="185"/>
      <c r="G73" s="185"/>
      <c r="H73" s="185"/>
      <c r="I73" s="185"/>
      <c r="J73" s="185"/>
      <c r="K73" s="185"/>
      <c r="L73" s="185"/>
      <c r="M73" s="185"/>
      <c r="N73" s="185"/>
      <c r="O73" s="185"/>
      <c r="P73" s="185"/>
      <c r="Q73" s="185"/>
    </row>
    <row r="74" spans="2:17" ht="12" customHeight="1" x14ac:dyDescent="0.25">
      <c r="B74" s="185"/>
      <c r="C74" s="185"/>
      <c r="D74" s="185"/>
      <c r="E74" s="185"/>
      <c r="F74" s="185"/>
      <c r="G74" s="185"/>
      <c r="H74" s="185"/>
      <c r="I74" s="185"/>
      <c r="J74" s="185"/>
      <c r="K74" s="185"/>
      <c r="L74" s="185"/>
      <c r="M74" s="185"/>
      <c r="N74" s="185"/>
      <c r="O74" s="185"/>
      <c r="P74" s="185"/>
      <c r="Q74" s="185"/>
    </row>
    <row r="75" spans="2:17" ht="12" customHeight="1" x14ac:dyDescent="0.25">
      <c r="B75" s="185"/>
      <c r="C75" s="185"/>
      <c r="D75" s="185"/>
      <c r="E75" s="185"/>
      <c r="F75" s="185"/>
      <c r="G75" s="185"/>
      <c r="H75" s="185"/>
      <c r="I75" s="185"/>
      <c r="J75" s="185"/>
      <c r="K75" s="185"/>
      <c r="L75" s="185"/>
      <c r="M75" s="185"/>
      <c r="N75" s="185"/>
      <c r="O75" s="185"/>
      <c r="P75" s="185"/>
      <c r="Q75" s="185"/>
    </row>
    <row r="76" spans="2:17" ht="12" customHeight="1" x14ac:dyDescent="0.25">
      <c r="B76" s="185"/>
      <c r="C76" s="185"/>
      <c r="D76" s="185"/>
      <c r="E76" s="185"/>
      <c r="F76" s="185"/>
      <c r="G76" s="185"/>
      <c r="H76" s="185"/>
      <c r="I76" s="185"/>
      <c r="J76" s="185"/>
      <c r="K76" s="185"/>
      <c r="L76" s="185"/>
      <c r="M76" s="185"/>
      <c r="N76" s="185"/>
      <c r="O76" s="185"/>
      <c r="P76" s="185"/>
      <c r="Q76" s="185"/>
    </row>
    <row r="77" spans="2:17" ht="12" customHeight="1" x14ac:dyDescent="0.25">
      <c r="B77" s="185"/>
      <c r="C77" s="185"/>
      <c r="D77" s="185"/>
      <c r="E77" s="185"/>
      <c r="F77" s="185"/>
      <c r="G77" s="185"/>
      <c r="H77" s="185"/>
      <c r="I77" s="185"/>
      <c r="J77" s="185"/>
      <c r="K77" s="185"/>
      <c r="L77" s="185"/>
      <c r="M77" s="185"/>
      <c r="N77" s="185"/>
      <c r="O77" s="185"/>
      <c r="P77" s="185"/>
      <c r="Q77" s="185"/>
    </row>
    <row r="78" spans="2:17" ht="12" customHeight="1" x14ac:dyDescent="0.25">
      <c r="B78" s="185"/>
      <c r="C78" s="185"/>
      <c r="D78" s="185"/>
      <c r="E78" s="185"/>
      <c r="F78" s="185"/>
      <c r="G78" s="185"/>
      <c r="H78" s="185"/>
      <c r="I78" s="185"/>
      <c r="J78" s="185"/>
      <c r="K78" s="185"/>
      <c r="L78" s="185"/>
      <c r="M78" s="185"/>
      <c r="N78" s="185"/>
      <c r="O78" s="185"/>
      <c r="P78" s="185"/>
      <c r="Q78" s="185"/>
    </row>
    <row r="79" spans="2:17" ht="12" customHeight="1" x14ac:dyDescent="0.25">
      <c r="B79" s="185"/>
      <c r="C79" s="185"/>
      <c r="D79" s="185"/>
      <c r="E79" s="185"/>
      <c r="F79" s="185"/>
      <c r="G79" s="185"/>
      <c r="H79" s="185"/>
      <c r="I79" s="185"/>
      <c r="J79" s="185"/>
      <c r="K79" s="185"/>
      <c r="L79" s="185"/>
      <c r="M79" s="185"/>
      <c r="N79" s="185"/>
      <c r="O79" s="185"/>
      <c r="P79" s="185"/>
      <c r="Q79" s="185"/>
    </row>
    <row r="80" spans="2:17" ht="12" customHeight="1" x14ac:dyDescent="0.25">
      <c r="B80" s="185"/>
      <c r="C80" s="185"/>
      <c r="D80" s="185"/>
      <c r="E80" s="185"/>
      <c r="F80" s="185"/>
      <c r="G80" s="185"/>
      <c r="H80" s="185"/>
      <c r="I80" s="185"/>
      <c r="J80" s="185"/>
      <c r="K80" s="185"/>
      <c r="L80" s="185"/>
      <c r="M80" s="185"/>
      <c r="N80" s="185"/>
      <c r="O80" s="185"/>
      <c r="P80" s="185"/>
      <c r="Q80" s="185"/>
    </row>
    <row r="81" spans="2:17" ht="12" customHeight="1" x14ac:dyDescent="0.25">
      <c r="B81" s="185"/>
      <c r="C81" s="185"/>
      <c r="D81" s="185"/>
      <c r="E81" s="185"/>
      <c r="F81" s="185"/>
      <c r="G81" s="185"/>
      <c r="H81" s="185"/>
      <c r="I81" s="185"/>
      <c r="J81" s="185"/>
      <c r="K81" s="185"/>
      <c r="L81" s="185"/>
      <c r="M81" s="185"/>
      <c r="N81" s="185"/>
      <c r="O81" s="185"/>
      <c r="P81" s="185"/>
      <c r="Q81" s="185"/>
    </row>
    <row r="82" spans="2:17" ht="12" customHeight="1" x14ac:dyDescent="0.25">
      <c r="B82" s="185"/>
      <c r="C82" s="185"/>
      <c r="D82" s="185"/>
      <c r="E82" s="185"/>
      <c r="F82" s="185"/>
      <c r="G82" s="185"/>
      <c r="H82" s="185"/>
      <c r="I82" s="185"/>
      <c r="J82" s="185"/>
      <c r="K82" s="185"/>
      <c r="L82" s="185"/>
      <c r="M82" s="185"/>
      <c r="N82" s="185"/>
      <c r="O82" s="185"/>
      <c r="P82" s="185"/>
      <c r="Q82" s="185"/>
    </row>
    <row r="83" spans="2:17" ht="12" customHeight="1" x14ac:dyDescent="0.25">
      <c r="B83" s="185"/>
      <c r="C83" s="185"/>
      <c r="D83" s="185"/>
      <c r="E83" s="185"/>
      <c r="F83" s="185"/>
      <c r="G83" s="185"/>
      <c r="H83" s="185"/>
      <c r="I83" s="185"/>
      <c r="J83" s="185"/>
      <c r="K83" s="185"/>
      <c r="L83" s="185"/>
      <c r="M83" s="185"/>
      <c r="N83" s="185"/>
      <c r="O83" s="185"/>
      <c r="P83" s="185"/>
      <c r="Q83" s="185"/>
    </row>
    <row r="84" spans="2:17" ht="12" customHeight="1" x14ac:dyDescent="0.25">
      <c r="B84" s="185"/>
      <c r="C84" s="185"/>
      <c r="D84" s="185"/>
      <c r="E84" s="185"/>
      <c r="F84" s="185"/>
      <c r="G84" s="185"/>
      <c r="H84" s="185"/>
      <c r="I84" s="185"/>
      <c r="J84" s="185"/>
      <c r="K84" s="185"/>
      <c r="L84" s="185"/>
      <c r="M84" s="185"/>
      <c r="N84" s="185"/>
      <c r="O84" s="185"/>
      <c r="P84" s="185"/>
      <c r="Q84" s="185"/>
    </row>
    <row r="85" spans="2:17" ht="12" customHeight="1" x14ac:dyDescent="0.25">
      <c r="B85" s="185"/>
      <c r="C85" s="185"/>
      <c r="D85" s="185"/>
      <c r="E85" s="185"/>
      <c r="F85" s="185"/>
      <c r="G85" s="185"/>
      <c r="H85" s="185"/>
      <c r="I85" s="185"/>
      <c r="J85" s="185"/>
      <c r="K85" s="185"/>
      <c r="L85" s="185"/>
      <c r="M85" s="185"/>
      <c r="N85" s="185"/>
      <c r="O85" s="185"/>
      <c r="P85" s="185"/>
      <c r="Q85" s="185"/>
    </row>
    <row r="86" spans="2:17" ht="12" customHeight="1" x14ac:dyDescent="0.25">
      <c r="B86" s="185"/>
      <c r="C86" s="185"/>
      <c r="D86" s="185"/>
      <c r="E86" s="185"/>
      <c r="F86" s="185"/>
      <c r="G86" s="185"/>
      <c r="H86" s="185"/>
      <c r="I86" s="185"/>
      <c r="J86" s="185"/>
      <c r="K86" s="185"/>
      <c r="L86" s="185"/>
      <c r="M86" s="185"/>
      <c r="N86" s="185"/>
      <c r="O86" s="185"/>
      <c r="P86" s="185"/>
      <c r="Q86" s="185"/>
    </row>
    <row r="87" spans="2:17" x14ac:dyDescent="0.25">
      <c r="B87" s="185"/>
      <c r="C87" s="185"/>
      <c r="D87" s="185"/>
      <c r="E87" s="185"/>
      <c r="F87" s="185"/>
      <c r="G87" s="185"/>
      <c r="H87" s="185"/>
      <c r="I87" s="185"/>
      <c r="J87" s="185"/>
      <c r="K87" s="185"/>
      <c r="L87" s="185"/>
      <c r="M87" s="185"/>
      <c r="N87" s="185"/>
      <c r="O87" s="185"/>
      <c r="P87" s="185"/>
      <c r="Q87" s="185"/>
    </row>
  </sheetData>
  <sheetProtection algorithmName="SHA-512" hashValue="oawBt0Ty8SvVhJM1IRoDqVaUAc+aFYV0o58yVNZu7KUXZcaMGCYpbS+SZhiUDi+AvBNwKmJctRxSi3FiZwK3/g==" saltValue="mrAGfRR6EzUtPNZQN98NVg==" spinCount="100000" sheet="1" formatColumns="0" formatRows="0"/>
  <mergeCells count="162">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P13:Q13"/>
    <mergeCell ref="G12:H12"/>
    <mergeCell ref="G9:H9"/>
    <mergeCell ref="I8:J8"/>
    <mergeCell ref="I9:J9"/>
    <mergeCell ref="M8:N8"/>
    <mergeCell ref="M9:N9"/>
    <mergeCell ref="P8:Q8"/>
    <mergeCell ref="P9:Q9"/>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M29:N29"/>
    <mergeCell ref="P29:Q29"/>
    <mergeCell ref="F22:K22"/>
    <mergeCell ref="M22:N22"/>
    <mergeCell ref="P22:Q22"/>
    <mergeCell ref="G23:H23"/>
    <mergeCell ref="I23:J23"/>
    <mergeCell ref="M23:N23"/>
    <mergeCell ref="P23:Q23"/>
    <mergeCell ref="G24:H24"/>
    <mergeCell ref="I24:J24"/>
    <mergeCell ref="M24:N24"/>
    <mergeCell ref="P24:Q24"/>
    <mergeCell ref="F25:K25"/>
    <mergeCell ref="M25:N25"/>
    <mergeCell ref="P25:Q25"/>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s>
  <printOptions gridLines="1"/>
  <pageMargins left="0.7" right="0.7" top="0.75" bottom="0.75" header="0.3" footer="0.3"/>
  <pageSetup scale="74" orientation="landscape" r:id="rId1"/>
  <headerFooter>
    <oddHeader>&amp;C&amp;"Arial,Bold"DWR WATER RESOURCES DEVELOPMENT GRANT APPLICATION - FALL 2024
&amp;"Arial,Regular"
&amp;"Arial,Bold"Budget Sheet</oddHeader>
    <oddFooter>&amp;LRevised: 10/2/24&amp;C8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57AAAE7-856A-4B50-9EDF-23F4473E78BC}">
          <x14:formula1>
            <xm:f>'Pull Down Menus'!$B$11:$B$12</xm:f>
          </x14:formula1>
          <xm:sqref>W14</xm:sqref>
        </x14:dataValidation>
        <x14:dataValidation type="list" allowBlank="1" showInputMessage="1" showErrorMessage="1" xr:uid="{178DBE60-8A3F-42DD-A30E-966A51EEE420}">
          <x14:formula1>
            <xm:f>'Pull Down Menus'!$B$11:$B$14</xm:f>
          </x14:formula1>
          <xm:sqref>W4:W13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55" zoomScaleNormal="55" zoomScalePageLayoutView="85" workbookViewId="0">
      <selection activeCell="D3" sqref="D3"/>
    </sheetView>
  </sheetViews>
  <sheetFormatPr defaultColWidth="9.109375" defaultRowHeight="13.2" x14ac:dyDescent="0.25"/>
  <cols>
    <col min="1" max="1" width="16.109375" customWidth="1"/>
    <col min="2" max="2" width="31.109375" style="4" customWidth="1"/>
    <col min="3" max="3" width="60.21875" style="22" customWidth="1"/>
    <col min="4" max="4" width="67" customWidth="1"/>
    <col min="5" max="5" width="12.33203125" style="22" customWidth="1"/>
    <col min="6" max="6" width="13" customWidth="1"/>
    <col min="7" max="7" width="17.44140625" customWidth="1"/>
    <col min="8" max="8" width="16" customWidth="1"/>
    <col min="9" max="9" width="97.77734375" customWidth="1"/>
  </cols>
  <sheetData>
    <row r="1" spans="1:9" ht="43.2" x14ac:dyDescent="0.3">
      <c r="A1" s="144" t="s">
        <v>110</v>
      </c>
      <c r="B1" s="141" t="s">
        <v>59</v>
      </c>
      <c r="C1" s="240" t="s">
        <v>127</v>
      </c>
      <c r="D1" s="141" t="s">
        <v>322</v>
      </c>
      <c r="E1" s="194" t="s">
        <v>257</v>
      </c>
      <c r="F1" s="141" t="s">
        <v>323</v>
      </c>
      <c r="G1" s="141" t="s">
        <v>324</v>
      </c>
      <c r="H1" s="143" t="s">
        <v>325</v>
      </c>
      <c r="I1" s="143"/>
    </row>
    <row r="2" spans="1:9" ht="13.2" customHeight="1" x14ac:dyDescent="0.25">
      <c r="A2" s="145" t="s">
        <v>27</v>
      </c>
      <c r="H2" s="244"/>
      <c r="I2" s="336" t="s">
        <v>276</v>
      </c>
    </row>
    <row r="3" spans="1:9" ht="103.2" customHeight="1" x14ac:dyDescent="0.25">
      <c r="A3" s="146"/>
      <c r="B3" s="4" t="s">
        <v>9</v>
      </c>
      <c r="C3" s="257" t="s">
        <v>336</v>
      </c>
      <c r="D3" s="135"/>
      <c r="E3" s="79"/>
      <c r="F3" s="203"/>
      <c r="G3" s="204"/>
      <c r="H3" s="189">
        <f>F3*G3</f>
        <v>0</v>
      </c>
      <c r="I3" s="337"/>
    </row>
    <row r="4" spans="1:9" ht="14.4" customHeight="1" x14ac:dyDescent="0.25">
      <c r="A4" s="147"/>
      <c r="B4" s="4" t="s">
        <v>17</v>
      </c>
      <c r="C4" s="27" t="s">
        <v>218</v>
      </c>
      <c r="D4" s="142"/>
      <c r="E4" s="79"/>
      <c r="F4" s="203"/>
      <c r="G4" s="204"/>
      <c r="H4" s="189">
        <f t="shared" ref="H4:H13" si="0">F4*G4</f>
        <v>0</v>
      </c>
      <c r="I4" s="337"/>
    </row>
    <row r="5" spans="1:9" ht="14.4" customHeight="1" x14ac:dyDescent="0.25">
      <c r="A5" s="147"/>
      <c r="B5" s="4" t="s">
        <v>18</v>
      </c>
      <c r="C5" s="22" t="s">
        <v>218</v>
      </c>
      <c r="D5" s="142"/>
      <c r="E5" s="79"/>
      <c r="F5" s="203"/>
      <c r="G5" s="204"/>
      <c r="H5" s="189">
        <f t="shared" si="0"/>
        <v>0</v>
      </c>
      <c r="I5" s="337"/>
    </row>
    <row r="6" spans="1:9" ht="14.4" customHeight="1" x14ac:dyDescent="0.25">
      <c r="A6" s="147"/>
      <c r="B6" s="4" t="s">
        <v>0</v>
      </c>
      <c r="C6" s="22" t="s">
        <v>218</v>
      </c>
      <c r="D6" s="142"/>
      <c r="E6" s="79"/>
      <c r="F6" s="203"/>
      <c r="G6" s="204"/>
      <c r="H6" s="189">
        <f t="shared" si="0"/>
        <v>0</v>
      </c>
      <c r="I6" s="337"/>
    </row>
    <row r="7" spans="1:9" ht="39.6" x14ac:dyDescent="0.25">
      <c r="A7" s="147"/>
      <c r="B7" s="4" t="s">
        <v>12</v>
      </c>
      <c r="C7" s="27" t="s">
        <v>272</v>
      </c>
      <c r="D7" s="142"/>
      <c r="E7" s="239"/>
      <c r="F7" s="203"/>
      <c r="G7" s="79"/>
      <c r="H7" s="189">
        <f>E7*F7</f>
        <v>0</v>
      </c>
      <c r="I7" s="337"/>
    </row>
    <row r="8" spans="1:9" ht="26.4" x14ac:dyDescent="0.25">
      <c r="A8" s="147"/>
      <c r="B8" s="4" t="s">
        <v>13</v>
      </c>
      <c r="C8" s="27" t="s">
        <v>271</v>
      </c>
      <c r="D8" s="142"/>
      <c r="E8" s="239"/>
      <c r="F8" s="203"/>
      <c r="G8" s="79"/>
      <c r="H8" s="189">
        <f>E8*F8</f>
        <v>0</v>
      </c>
      <c r="I8" s="337"/>
    </row>
    <row r="9" spans="1:9" ht="14.4" customHeight="1" x14ac:dyDescent="0.25">
      <c r="A9" s="147"/>
      <c r="B9" s="4" t="s">
        <v>10</v>
      </c>
      <c r="C9" s="27" t="s">
        <v>218</v>
      </c>
      <c r="D9" s="142"/>
      <c r="E9" s="79"/>
      <c r="F9" s="203"/>
      <c r="G9" s="204"/>
      <c r="H9" s="189">
        <f>F9*G9</f>
        <v>0</v>
      </c>
      <c r="I9" s="337"/>
    </row>
    <row r="10" spans="1:9" ht="14.4" customHeight="1" thickBot="1" x14ac:dyDescent="0.3">
      <c r="A10" s="147"/>
      <c r="B10" s="18" t="s">
        <v>269</v>
      </c>
      <c r="C10" s="27" t="s">
        <v>218</v>
      </c>
      <c r="D10" s="237"/>
      <c r="E10" s="242"/>
      <c r="F10" s="238"/>
      <c r="G10" s="239"/>
      <c r="H10" s="189">
        <f>F10*G10</f>
        <v>0</v>
      </c>
      <c r="I10" s="337"/>
    </row>
    <row r="11" spans="1:9" ht="50.4" customHeight="1" x14ac:dyDescent="0.25">
      <c r="A11" s="147"/>
      <c r="B11" s="18" t="s">
        <v>270</v>
      </c>
      <c r="C11" s="21" t="s">
        <v>271</v>
      </c>
      <c r="D11" s="142"/>
      <c r="E11" s="239"/>
      <c r="F11" s="203"/>
      <c r="G11" s="79"/>
      <c r="H11" s="189">
        <f>E11*F11</f>
        <v>0</v>
      </c>
      <c r="I11" s="243" t="s">
        <v>277</v>
      </c>
    </row>
    <row r="12" spans="1:9" ht="45" customHeight="1" x14ac:dyDescent="0.25">
      <c r="A12" s="147"/>
      <c r="B12" s="4" t="s">
        <v>3</v>
      </c>
      <c r="C12" s="269" t="s">
        <v>262</v>
      </c>
      <c r="D12" s="142"/>
      <c r="E12" s="79"/>
      <c r="F12" s="203"/>
      <c r="G12" s="204"/>
      <c r="H12" s="189">
        <f t="shared" si="0"/>
        <v>0</v>
      </c>
      <c r="I12" s="338" t="s">
        <v>275</v>
      </c>
    </row>
    <row r="13" spans="1:9" ht="73.8" customHeight="1" thickBot="1" x14ac:dyDescent="0.3">
      <c r="A13" s="147"/>
      <c r="B13" s="18" t="s">
        <v>273</v>
      </c>
      <c r="C13" s="21" t="s">
        <v>274</v>
      </c>
      <c r="D13" s="135"/>
      <c r="E13" s="79"/>
      <c r="F13" s="203"/>
      <c r="G13" s="204"/>
      <c r="H13" s="189">
        <f t="shared" si="0"/>
        <v>0</v>
      </c>
      <c r="I13" s="339"/>
    </row>
    <row r="14" spans="1:9" ht="321.60000000000002" customHeight="1" thickBot="1" x14ac:dyDescent="0.3">
      <c r="A14" s="148"/>
      <c r="B14" s="139" t="s">
        <v>11</v>
      </c>
      <c r="C14" s="140" t="s">
        <v>411</v>
      </c>
      <c r="D14" s="135"/>
      <c r="E14" s="204"/>
      <c r="F14" s="203"/>
      <c r="G14" s="78"/>
      <c r="H14" s="190">
        <f>E14*F14</f>
        <v>0</v>
      </c>
      <c r="I14" s="338"/>
    </row>
    <row r="15" spans="1:9" ht="13.2" customHeight="1" x14ac:dyDescent="0.25">
      <c r="C15" s="27"/>
      <c r="F15" s="330" t="s">
        <v>217</v>
      </c>
      <c r="G15" s="331"/>
      <c r="H15" s="334">
        <f>SUM(H3:H14)</f>
        <v>0</v>
      </c>
      <c r="I15" s="338"/>
    </row>
    <row r="16" spans="1:9" ht="15" customHeight="1" thickBot="1" x14ac:dyDescent="0.3">
      <c r="C16" s="241"/>
      <c r="F16" s="332"/>
      <c r="G16" s="333"/>
      <c r="H16" s="335"/>
      <c r="I16" s="339"/>
    </row>
  </sheetData>
  <sheetProtection algorithmName="SHA-512" hashValue="djEkuhcBmq3ycu6xmesmqnbtXJj4e7vGrfL5sog9vToXKfZ4TrDkwO+hlGg5kSnIfS0YbbESUTiEocZrImNddw==" saltValue="vSfDnqg6j6gDMBd231JjNw==" spinCount="100000" sheet="1" formatColumns="0"/>
  <mergeCells count="5">
    <mergeCell ref="F15:G16"/>
    <mergeCell ref="H15:H16"/>
    <mergeCell ref="I2:I10"/>
    <mergeCell ref="I14:I16"/>
    <mergeCell ref="I12:I13"/>
  </mergeCells>
  <printOptions gridLines="1"/>
  <pageMargins left="0.7" right="0.7" top="0.75" bottom="0.75" header="0.3" footer="0.3"/>
  <pageSetup scale="53" orientation="landscape" r:id="rId1"/>
  <headerFooter>
    <oddHeader>&amp;C&amp;"Arial,Bold"DWR WATER RESOURCES DEVELOPMENT GRANT APPLICATION - FALL 2024
&amp;"Arial,Regular"
&amp;"Arial,Bold"In-Kind Budget Notes</oddHeader>
    <oddFooter>&amp;LRevised: 10/2/24&amp;C9</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90"/>
  <sheetViews>
    <sheetView zoomScale="85" zoomScaleNormal="85" workbookViewId="0">
      <selection activeCell="C24" sqref="C24"/>
    </sheetView>
  </sheetViews>
  <sheetFormatPr defaultRowHeight="13.2" x14ac:dyDescent="0.25"/>
  <cols>
    <col min="1" max="1" width="29.6640625" customWidth="1"/>
    <col min="2" max="2" width="12.88671875" style="4" customWidth="1"/>
    <col min="3" max="3" width="183.88671875" style="22" customWidth="1"/>
    <col min="16" max="16" width="13.33203125" customWidth="1"/>
  </cols>
  <sheetData>
    <row r="1" spans="1:4" x14ac:dyDescent="0.25">
      <c r="A1" s="60" t="s">
        <v>153</v>
      </c>
      <c r="B1" s="115" t="s">
        <v>258</v>
      </c>
      <c r="C1" s="195" t="s">
        <v>239</v>
      </c>
      <c r="D1" s="60"/>
    </row>
    <row r="2" spans="1:4" x14ac:dyDescent="0.25">
      <c r="A2" s="45" t="s">
        <v>68</v>
      </c>
      <c r="B2" s="191" t="s">
        <v>427</v>
      </c>
      <c r="C2" s="21" t="s">
        <v>428</v>
      </c>
      <c r="D2" s="60"/>
    </row>
    <row r="3" spans="1:4" x14ac:dyDescent="0.25">
      <c r="A3" s="45" t="s">
        <v>68</v>
      </c>
      <c r="B3" s="191" t="s">
        <v>458</v>
      </c>
      <c r="C3" s="21" t="s">
        <v>459</v>
      </c>
      <c r="D3" s="60"/>
    </row>
    <row r="4" spans="1:4" x14ac:dyDescent="0.25">
      <c r="A4" s="45" t="s">
        <v>68</v>
      </c>
      <c r="B4" s="191" t="s">
        <v>430</v>
      </c>
      <c r="C4" s="21" t="s">
        <v>431</v>
      </c>
      <c r="D4" s="60"/>
    </row>
    <row r="5" spans="1:4" x14ac:dyDescent="0.25">
      <c r="A5" s="45" t="s">
        <v>68</v>
      </c>
      <c r="B5" s="191" t="s">
        <v>460</v>
      </c>
      <c r="C5" s="21" t="s">
        <v>461</v>
      </c>
      <c r="D5" s="60"/>
    </row>
    <row r="6" spans="1:4" x14ac:dyDescent="0.25">
      <c r="A6" s="45" t="s">
        <v>462</v>
      </c>
      <c r="B6" s="191" t="s">
        <v>464</v>
      </c>
      <c r="C6" s="21" t="s">
        <v>463</v>
      </c>
      <c r="D6" s="60"/>
    </row>
    <row r="7" spans="1:4" x14ac:dyDescent="0.25">
      <c r="A7" s="45" t="s">
        <v>287</v>
      </c>
      <c r="B7" s="191" t="s">
        <v>409</v>
      </c>
      <c r="C7" s="27" t="s">
        <v>366</v>
      </c>
    </row>
    <row r="8" spans="1:4" x14ac:dyDescent="0.25">
      <c r="A8" s="45" t="s">
        <v>287</v>
      </c>
      <c r="B8" s="191" t="s">
        <v>413</v>
      </c>
      <c r="C8" s="27" t="s">
        <v>408</v>
      </c>
      <c r="D8" s="60"/>
    </row>
    <row r="9" spans="1:4" x14ac:dyDescent="0.25">
      <c r="A9" s="45" t="s">
        <v>287</v>
      </c>
      <c r="B9" s="191" t="s">
        <v>351</v>
      </c>
      <c r="C9" s="27" t="s">
        <v>352</v>
      </c>
    </row>
    <row r="10" spans="1:4" x14ac:dyDescent="0.25">
      <c r="A10" s="45" t="s">
        <v>61</v>
      </c>
      <c r="B10" s="191" t="s">
        <v>353</v>
      </c>
      <c r="C10" s="27" t="s">
        <v>354</v>
      </c>
    </row>
    <row r="11" spans="1:4" x14ac:dyDescent="0.25">
      <c r="A11" s="45" t="s">
        <v>355</v>
      </c>
      <c r="B11" s="18" t="s">
        <v>356</v>
      </c>
      <c r="C11" s="21" t="s">
        <v>357</v>
      </c>
    </row>
    <row r="12" spans="1:4" x14ac:dyDescent="0.25">
      <c r="A12" s="45" t="s">
        <v>62</v>
      </c>
      <c r="B12" s="18" t="s">
        <v>416</v>
      </c>
      <c r="C12" s="21" t="s">
        <v>417</v>
      </c>
    </row>
    <row r="13" spans="1:4" x14ac:dyDescent="0.25">
      <c r="A13" s="45" t="s">
        <v>62</v>
      </c>
      <c r="B13" s="18" t="s">
        <v>418</v>
      </c>
      <c r="C13" s="21" t="s">
        <v>419</v>
      </c>
    </row>
    <row r="14" spans="1:4" ht="26.4" x14ac:dyDescent="0.25">
      <c r="A14" s="45" t="s">
        <v>358</v>
      </c>
      <c r="B14" s="18" t="s">
        <v>359</v>
      </c>
      <c r="C14" s="265" t="s">
        <v>360</v>
      </c>
    </row>
    <row r="15" spans="1:4" x14ac:dyDescent="0.25">
      <c r="A15" s="1" t="s">
        <v>358</v>
      </c>
      <c r="B15" s="191" t="s">
        <v>361</v>
      </c>
      <c r="C15" s="27" t="s">
        <v>362</v>
      </c>
    </row>
    <row r="16" spans="1:4" x14ac:dyDescent="0.25">
      <c r="A16" s="45" t="s">
        <v>63</v>
      </c>
      <c r="B16" s="191" t="s">
        <v>365</v>
      </c>
      <c r="C16" s="27" t="s">
        <v>406</v>
      </c>
      <c r="D16" s="1"/>
    </row>
    <row r="17" spans="1:4" x14ac:dyDescent="0.25">
      <c r="A17" s="45" t="s">
        <v>63</v>
      </c>
      <c r="B17" s="191" t="s">
        <v>432</v>
      </c>
      <c r="C17" s="27" t="s">
        <v>433</v>
      </c>
      <c r="D17" s="1"/>
    </row>
    <row r="18" spans="1:4" x14ac:dyDescent="0.25">
      <c r="A18" s="45" t="s">
        <v>63</v>
      </c>
      <c r="B18" s="18" t="s">
        <v>363</v>
      </c>
      <c r="C18" s="21" t="s">
        <v>450</v>
      </c>
      <c r="D18" s="1"/>
    </row>
    <row r="19" spans="1:4" s="1" customFormat="1" x14ac:dyDescent="0.25">
      <c r="A19" s="45" t="s">
        <v>63</v>
      </c>
      <c r="B19" s="18" t="s">
        <v>364</v>
      </c>
      <c r="C19" s="21" t="s">
        <v>405</v>
      </c>
    </row>
    <row r="20" spans="1:4" s="1" customFormat="1" x14ac:dyDescent="0.25">
      <c r="A20" s="45" t="s">
        <v>63</v>
      </c>
      <c r="B20" s="191" t="s">
        <v>435</v>
      </c>
      <c r="C20" s="27" t="s">
        <v>437</v>
      </c>
    </row>
    <row r="21" spans="1:4" s="1" customFormat="1" x14ac:dyDescent="0.25">
      <c r="A21" s="45" t="s">
        <v>63</v>
      </c>
      <c r="B21" s="18" t="s">
        <v>436</v>
      </c>
      <c r="C21" s="21" t="s">
        <v>439</v>
      </c>
    </row>
    <row r="22" spans="1:4" s="1" customFormat="1" x14ac:dyDescent="0.25">
      <c r="A22" s="45" t="s">
        <v>63</v>
      </c>
      <c r="B22" s="18" t="s">
        <v>436</v>
      </c>
      <c r="C22" s="21" t="s">
        <v>438</v>
      </c>
    </row>
    <row r="23" spans="1:4" s="1" customFormat="1" x14ac:dyDescent="0.25">
      <c r="A23" s="45" t="s">
        <v>63</v>
      </c>
      <c r="B23" s="191" t="s">
        <v>444</v>
      </c>
      <c r="C23" s="27" t="s">
        <v>445</v>
      </c>
      <c r="D23"/>
    </row>
    <row r="24" spans="1:4" s="1" customFormat="1" x14ac:dyDescent="0.25">
      <c r="B24" s="191"/>
      <c r="C24" s="27"/>
    </row>
    <row r="25" spans="1:4" x14ac:dyDescent="0.25">
      <c r="B25" s="32"/>
    </row>
    <row r="26" spans="1:4" s="157" customFormat="1" x14ac:dyDescent="0.25">
      <c r="A26"/>
      <c r="B26" s="32"/>
      <c r="C26" s="22"/>
    </row>
    <row r="27" spans="1:4" x14ac:dyDescent="0.25">
      <c r="A27" s="1"/>
      <c r="C27" s="27"/>
    </row>
    <row r="28" spans="1:4" x14ac:dyDescent="0.25">
      <c r="A28" s="1"/>
      <c r="B28" s="18"/>
      <c r="C28" s="27"/>
    </row>
    <row r="29" spans="1:4" x14ac:dyDescent="0.25">
      <c r="A29" s="1"/>
      <c r="B29" s="18"/>
      <c r="C29" s="27"/>
    </row>
    <row r="30" spans="1:4" x14ac:dyDescent="0.25">
      <c r="A30" s="1"/>
      <c r="B30" s="18"/>
      <c r="C30" s="27"/>
    </row>
    <row r="31" spans="1:4" x14ac:dyDescent="0.25">
      <c r="A31" s="1"/>
      <c r="B31" s="18"/>
      <c r="C31" s="27"/>
    </row>
    <row r="32" spans="1:4" x14ac:dyDescent="0.25">
      <c r="A32" s="1"/>
      <c r="B32" s="18"/>
      <c r="C32" s="27"/>
    </row>
    <row r="33" spans="1:3" x14ac:dyDescent="0.25">
      <c r="A33" s="1"/>
      <c r="B33" s="18"/>
      <c r="C33" s="27"/>
    </row>
    <row r="34" spans="1:3" x14ac:dyDescent="0.25">
      <c r="C34" s="27"/>
    </row>
    <row r="35" spans="1:3" x14ac:dyDescent="0.25">
      <c r="C35" s="27"/>
    </row>
    <row r="36" spans="1:3" x14ac:dyDescent="0.25">
      <c r="C36" s="27"/>
    </row>
    <row r="37" spans="1:3" x14ac:dyDescent="0.25">
      <c r="C37" s="27"/>
    </row>
    <row r="38" spans="1:3" x14ac:dyDescent="0.25">
      <c r="A38" s="1"/>
      <c r="B38" s="18"/>
      <c r="C38" s="27"/>
    </row>
    <row r="39" spans="1:3" x14ac:dyDescent="0.25">
      <c r="A39" s="1"/>
      <c r="B39" s="18"/>
      <c r="C39" s="27"/>
    </row>
    <row r="40" spans="1:3" x14ac:dyDescent="0.25">
      <c r="A40" s="1"/>
      <c r="B40" s="18"/>
      <c r="C40" s="27"/>
    </row>
    <row r="41" spans="1:3" x14ac:dyDescent="0.25">
      <c r="C41" s="27"/>
    </row>
    <row r="42" spans="1:3" x14ac:dyDescent="0.25">
      <c r="C42" s="27"/>
    </row>
    <row r="43" spans="1:3" x14ac:dyDescent="0.25">
      <c r="C43" s="27"/>
    </row>
    <row r="44" spans="1:3" x14ac:dyDescent="0.25">
      <c r="B44" s="18"/>
      <c r="C44" s="27"/>
    </row>
    <row r="45" spans="1:3" x14ac:dyDescent="0.25">
      <c r="C45" s="27"/>
    </row>
    <row r="46" spans="1:3" x14ac:dyDescent="0.25">
      <c r="B46" s="18"/>
      <c r="C46" s="27"/>
    </row>
    <row r="47" spans="1:3" x14ac:dyDescent="0.25">
      <c r="B47" s="18"/>
      <c r="C47" s="27"/>
    </row>
    <row r="48" spans="1:3" x14ac:dyDescent="0.25">
      <c r="B48" s="18"/>
      <c r="C48" s="27"/>
    </row>
    <row r="49" spans="1:3" x14ac:dyDescent="0.25">
      <c r="C49" s="27"/>
    </row>
    <row r="50" spans="1:3" x14ac:dyDescent="0.25">
      <c r="C50" s="27"/>
    </row>
    <row r="51" spans="1:3" x14ac:dyDescent="0.25">
      <c r="A51" s="1"/>
      <c r="B51" s="18"/>
      <c r="C51" s="27"/>
    </row>
    <row r="52" spans="1:3" x14ac:dyDescent="0.25">
      <c r="A52" s="1"/>
      <c r="B52" s="18"/>
      <c r="C52" s="27"/>
    </row>
    <row r="53" spans="1:3" x14ac:dyDescent="0.25">
      <c r="C53" s="27"/>
    </row>
    <row r="55" spans="1:3" x14ac:dyDescent="0.25">
      <c r="A55" s="1"/>
      <c r="C55" s="27"/>
    </row>
    <row r="56" spans="1:3" x14ac:dyDescent="0.25">
      <c r="A56" s="1"/>
      <c r="C56" s="27"/>
    </row>
    <row r="57" spans="1:3" x14ac:dyDescent="0.25">
      <c r="A57" s="1"/>
      <c r="C57" s="27"/>
    </row>
    <row r="58" spans="1:3" x14ac:dyDescent="0.25">
      <c r="A58" s="1"/>
      <c r="C58" s="27"/>
    </row>
    <row r="59" spans="1:3" x14ac:dyDescent="0.25">
      <c r="A59" s="1"/>
      <c r="C59" s="27"/>
    </row>
    <row r="60" spans="1:3" x14ac:dyDescent="0.25">
      <c r="A60" s="1"/>
      <c r="C60" s="27"/>
    </row>
    <row r="61" spans="1:3" x14ac:dyDescent="0.25">
      <c r="A61" s="1"/>
      <c r="C61" s="27"/>
    </row>
    <row r="62" spans="1:3" x14ac:dyDescent="0.25">
      <c r="A62" s="1"/>
      <c r="C62" s="27"/>
    </row>
    <row r="63" spans="1:3" x14ac:dyDescent="0.25">
      <c r="A63" s="1"/>
      <c r="C63" s="27"/>
    </row>
    <row r="64" spans="1:3" x14ac:dyDescent="0.25">
      <c r="A64" s="1"/>
      <c r="C64" s="27"/>
    </row>
    <row r="65" spans="1:3" x14ac:dyDescent="0.25">
      <c r="A65" s="1"/>
      <c r="B65" s="18"/>
      <c r="C65" s="27"/>
    </row>
    <row r="66" spans="1:3" x14ac:dyDescent="0.25">
      <c r="A66" s="1"/>
      <c r="B66" s="18"/>
      <c r="C66" s="27"/>
    </row>
    <row r="67" spans="1:3" x14ac:dyDescent="0.25">
      <c r="A67" s="1"/>
      <c r="B67" s="18"/>
      <c r="C67" s="27"/>
    </row>
    <row r="68" spans="1:3" x14ac:dyDescent="0.25">
      <c r="A68" s="1"/>
      <c r="B68" s="18"/>
      <c r="C68" s="27"/>
    </row>
    <row r="69" spans="1:3" x14ac:dyDescent="0.25">
      <c r="A69" s="1"/>
      <c r="B69" s="18"/>
      <c r="C69" s="27"/>
    </row>
    <row r="70" spans="1:3" x14ac:dyDescent="0.25">
      <c r="A70" s="1"/>
      <c r="B70" s="18"/>
      <c r="C70" s="27"/>
    </row>
    <row r="71" spans="1:3" x14ac:dyDescent="0.25">
      <c r="A71" s="1"/>
      <c r="B71" s="18"/>
      <c r="C71" s="27"/>
    </row>
    <row r="72" spans="1:3" x14ac:dyDescent="0.25">
      <c r="A72" s="1"/>
      <c r="B72" s="18"/>
      <c r="C72" s="27"/>
    </row>
    <row r="73" spans="1:3" x14ac:dyDescent="0.25">
      <c r="A73" s="1"/>
      <c r="B73" s="18"/>
      <c r="C73" s="27"/>
    </row>
    <row r="74" spans="1:3" x14ac:dyDescent="0.25">
      <c r="A74" s="1"/>
      <c r="B74" s="18"/>
      <c r="C74" s="27"/>
    </row>
    <row r="75" spans="1:3" x14ac:dyDescent="0.25">
      <c r="A75" s="1"/>
      <c r="B75" s="18"/>
      <c r="C75" s="27"/>
    </row>
    <row r="76" spans="1:3" x14ac:dyDescent="0.25">
      <c r="A76" s="1"/>
      <c r="B76" s="18"/>
      <c r="C76" s="27"/>
    </row>
    <row r="77" spans="1:3" x14ac:dyDescent="0.25">
      <c r="A77" s="1"/>
      <c r="B77" s="18"/>
      <c r="C77" s="27"/>
    </row>
    <row r="78" spans="1:3" x14ac:dyDescent="0.25">
      <c r="A78" s="1"/>
      <c r="B78" s="18"/>
      <c r="C78" s="27"/>
    </row>
    <row r="79" spans="1:3" x14ac:dyDescent="0.25">
      <c r="A79" s="1"/>
      <c r="B79" s="18"/>
      <c r="C79" s="27"/>
    </row>
    <row r="80" spans="1:3" x14ac:dyDescent="0.25">
      <c r="A80" s="1"/>
      <c r="B80" s="18"/>
      <c r="C80" s="27"/>
    </row>
    <row r="81" spans="1:3" x14ac:dyDescent="0.25">
      <c r="A81" s="1"/>
      <c r="B81" s="18"/>
      <c r="C81" s="27"/>
    </row>
    <row r="82" spans="1:3" x14ac:dyDescent="0.25">
      <c r="A82" s="1"/>
      <c r="B82" s="18"/>
      <c r="C82" s="27"/>
    </row>
    <row r="83" spans="1:3" x14ac:dyDescent="0.25">
      <c r="A83" s="1"/>
      <c r="B83" s="18"/>
      <c r="C83" s="27"/>
    </row>
    <row r="85" spans="1:3" x14ac:dyDescent="0.25">
      <c r="C85" s="21"/>
    </row>
    <row r="90" spans="1:3" x14ac:dyDescent="0.25">
      <c r="C90" s="196"/>
    </row>
  </sheetData>
  <sheetProtection algorithmName="SHA-512" hashValue="esovyGqxogUKDN9gNPkELZsDcTxskCkFBBmfJQlaAGaoF+fIOPXeoX9Kl880WcW46F8iUS/7d9LPJSzKXTXQDA==" saltValue="97PZQ+xNJ6proFFdTXexcw==" spinCount="100000" sheet="1" objects="1" scenarios="1"/>
  <sortState xmlns:xlrd2="http://schemas.microsoft.com/office/spreadsheetml/2017/richdata2" ref="A2:C23">
    <sortCondition ref="A2:A23"/>
    <sortCondition ref="B2:B23"/>
  </sortState>
  <phoneticPr fontId="2" type="noConversion"/>
  <printOptions gridLines="1"/>
  <pageMargins left="0.7" right="0.7" top="0.75" bottom="0.75" header="0.3" footer="0.3"/>
  <pageSetup scale="74" fitToHeight="0" orientation="landscape" r:id="rId1"/>
  <headerFooter>
    <oddHeader>&amp;C&amp;"Arial,Bold"DWR WATER RESOURCES DEVELOPMENT GRANT APPLICATION - SPRING 2024
Revisions From Spring 2023 Application</oddHeader>
    <oddFooter>&amp;LRevised: 10/2/24&amp;C10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7"/>
  <sheetViews>
    <sheetView zoomScaleNormal="100" workbookViewId="0">
      <selection activeCell="B17" sqref="B17"/>
    </sheetView>
  </sheetViews>
  <sheetFormatPr defaultRowHeight="12" customHeight="1" x14ac:dyDescent="0.25"/>
  <cols>
    <col min="2" max="2" width="32.77734375" customWidth="1"/>
    <col min="4" max="4" width="28.33203125" customWidth="1"/>
    <col min="6" max="6" width="3.6640625" customWidth="1"/>
    <col min="7" max="7" width="8.5546875" customWidth="1"/>
    <col min="8" max="8" width="53.88671875" bestFit="1" customWidth="1"/>
    <col min="9" max="9" width="77.77734375" customWidth="1"/>
    <col min="10" max="10" width="30.5546875" bestFit="1" customWidth="1"/>
    <col min="11" max="11" width="25" bestFit="1" customWidth="1"/>
    <col min="12" max="12" width="7.33203125" bestFit="1" customWidth="1"/>
    <col min="14" max="14" width="28.88671875" customWidth="1"/>
    <col min="15" max="16" width="7.88671875" style="32" customWidth="1"/>
    <col min="17" max="17" width="9" style="198" customWidth="1"/>
  </cols>
  <sheetData>
    <row r="1" spans="1:17" ht="12" customHeight="1" x14ac:dyDescent="0.3">
      <c r="A1" t="s">
        <v>150</v>
      </c>
      <c r="B1" s="67" t="s">
        <v>61</v>
      </c>
      <c r="C1" t="s">
        <v>149</v>
      </c>
      <c r="D1" s="57" t="s">
        <v>62</v>
      </c>
      <c r="F1" s="63" t="s">
        <v>139</v>
      </c>
      <c r="G1" s="63" t="s">
        <v>146</v>
      </c>
      <c r="H1" s="264" t="s">
        <v>52</v>
      </c>
      <c r="I1" s="63" t="s">
        <v>147</v>
      </c>
      <c r="J1" s="63" t="s">
        <v>53</v>
      </c>
      <c r="K1" s="63" t="s">
        <v>137</v>
      </c>
      <c r="L1" s="63" t="s">
        <v>138</v>
      </c>
      <c r="M1" s="63" t="s">
        <v>367</v>
      </c>
      <c r="N1" s="73"/>
      <c r="O1" s="73"/>
      <c r="P1" s="73"/>
      <c r="Q1" s="197"/>
    </row>
    <row r="2" spans="1:17" ht="12" customHeight="1" x14ac:dyDescent="0.3">
      <c r="B2" s="57"/>
      <c r="D2" s="57"/>
      <c r="F2" s="275"/>
      <c r="G2" s="275"/>
      <c r="H2" s="60"/>
      <c r="I2" s="275"/>
      <c r="J2" s="275"/>
      <c r="K2" s="275"/>
      <c r="L2" s="275"/>
      <c r="M2" s="275"/>
      <c r="N2" s="276"/>
      <c r="O2" s="276"/>
      <c r="P2" s="276"/>
      <c r="Q2" s="277"/>
    </row>
    <row r="3" spans="1:17" ht="12" customHeight="1" x14ac:dyDescent="0.3">
      <c r="A3">
        <v>1</v>
      </c>
      <c r="B3" s="1" t="s">
        <v>49</v>
      </c>
      <c r="D3" s="62" t="s">
        <v>122</v>
      </c>
      <c r="F3" s="258">
        <v>1</v>
      </c>
      <c r="G3" s="259">
        <v>51</v>
      </c>
      <c r="H3" s="259" t="s">
        <v>368</v>
      </c>
      <c r="I3" s="259" t="s">
        <v>369</v>
      </c>
      <c r="J3" s="259" t="s">
        <v>266</v>
      </c>
      <c r="K3" s="259" t="s">
        <v>34</v>
      </c>
      <c r="L3" s="258" t="s">
        <v>142</v>
      </c>
    </row>
    <row r="4" spans="1:17" ht="12" customHeight="1" x14ac:dyDescent="0.3">
      <c r="A4">
        <v>2</v>
      </c>
      <c r="B4" s="1" t="s">
        <v>263</v>
      </c>
      <c r="C4">
        <v>8</v>
      </c>
      <c r="D4" t="s">
        <v>37</v>
      </c>
      <c r="F4" s="258">
        <v>2</v>
      </c>
      <c r="G4" s="259">
        <v>55</v>
      </c>
      <c r="H4" s="259" t="s">
        <v>397</v>
      </c>
      <c r="I4" s="259" t="s">
        <v>398</v>
      </c>
      <c r="J4" s="259" t="s">
        <v>350</v>
      </c>
      <c r="K4" s="259" t="s">
        <v>34</v>
      </c>
      <c r="L4" s="258" t="s">
        <v>142</v>
      </c>
    </row>
    <row r="5" spans="1:17" ht="12" customHeight="1" x14ac:dyDescent="0.3">
      <c r="A5">
        <v>3</v>
      </c>
      <c r="B5" s="1" t="s">
        <v>241</v>
      </c>
      <c r="C5">
        <v>9</v>
      </c>
      <c r="D5" t="s">
        <v>38</v>
      </c>
      <c r="F5" s="258">
        <v>3</v>
      </c>
      <c r="G5" s="259">
        <v>32</v>
      </c>
      <c r="H5" s="259" t="s">
        <v>370</v>
      </c>
      <c r="I5" s="259" t="s">
        <v>371</v>
      </c>
      <c r="J5" s="259" t="s">
        <v>372</v>
      </c>
      <c r="K5" s="259" t="s">
        <v>34</v>
      </c>
      <c r="L5" s="258" t="s">
        <v>142</v>
      </c>
    </row>
    <row r="6" spans="1:17" ht="12" customHeight="1" x14ac:dyDescent="0.3">
      <c r="A6">
        <v>4</v>
      </c>
      <c r="B6" s="1" t="s">
        <v>240</v>
      </c>
      <c r="C6">
        <v>4</v>
      </c>
      <c r="D6" t="s">
        <v>34</v>
      </c>
      <c r="F6" s="258">
        <v>4</v>
      </c>
      <c r="G6" s="259">
        <v>37</v>
      </c>
      <c r="H6" s="259" t="s">
        <v>373</v>
      </c>
      <c r="I6" s="259" t="s">
        <v>374</v>
      </c>
      <c r="J6" s="259" t="s">
        <v>57</v>
      </c>
      <c r="K6" s="259" t="s">
        <v>34</v>
      </c>
      <c r="L6" s="258" t="s">
        <v>142</v>
      </c>
    </row>
    <row r="7" spans="1:17" ht="12" customHeight="1" x14ac:dyDescent="0.3">
      <c r="A7">
        <v>5</v>
      </c>
      <c r="B7" s="1" t="s">
        <v>242</v>
      </c>
      <c r="C7">
        <v>6</v>
      </c>
      <c r="D7" t="s">
        <v>35</v>
      </c>
      <c r="F7" s="258">
        <v>5</v>
      </c>
      <c r="G7" s="259">
        <v>50</v>
      </c>
      <c r="H7" s="260" t="s">
        <v>238</v>
      </c>
      <c r="I7" s="260" t="s">
        <v>375</v>
      </c>
      <c r="J7" s="259" t="s">
        <v>376</v>
      </c>
      <c r="K7" s="259" t="s">
        <v>34</v>
      </c>
      <c r="L7" s="258" t="s">
        <v>142</v>
      </c>
    </row>
    <row r="8" spans="1:17" ht="12" customHeight="1" x14ac:dyDescent="0.3">
      <c r="A8">
        <v>6</v>
      </c>
      <c r="B8" s="1" t="s">
        <v>187</v>
      </c>
      <c r="C8">
        <v>3</v>
      </c>
      <c r="D8" t="s">
        <v>33</v>
      </c>
      <c r="F8" s="258">
        <v>6</v>
      </c>
      <c r="G8" s="259">
        <v>57</v>
      </c>
      <c r="H8" s="259" t="s">
        <v>377</v>
      </c>
      <c r="I8" s="259" t="s">
        <v>378</v>
      </c>
      <c r="J8" s="259" t="s">
        <v>57</v>
      </c>
      <c r="K8" s="259" t="s">
        <v>34</v>
      </c>
      <c r="L8" s="258" t="s">
        <v>142</v>
      </c>
      <c r="N8" s="1"/>
      <c r="O8" s="191"/>
      <c r="P8" s="191"/>
    </row>
    <row r="9" spans="1:17" ht="12" customHeight="1" x14ac:dyDescent="0.3">
      <c r="F9" s="258">
        <v>7</v>
      </c>
      <c r="G9" s="259">
        <v>12</v>
      </c>
      <c r="H9" s="259" t="s">
        <v>154</v>
      </c>
      <c r="I9" s="259" t="s">
        <v>379</v>
      </c>
      <c r="J9" s="259" t="s">
        <v>57</v>
      </c>
      <c r="K9" s="259" t="s">
        <v>34</v>
      </c>
      <c r="L9" s="258" t="s">
        <v>142</v>
      </c>
    </row>
    <row r="10" spans="1:17" ht="12" customHeight="1" x14ac:dyDescent="0.3">
      <c r="B10" s="67" t="s">
        <v>213</v>
      </c>
      <c r="F10" s="258">
        <v>8</v>
      </c>
      <c r="G10" s="259">
        <v>35</v>
      </c>
      <c r="H10" s="259" t="s">
        <v>380</v>
      </c>
      <c r="I10" s="259" t="s">
        <v>381</v>
      </c>
      <c r="J10" s="259" t="s">
        <v>57</v>
      </c>
      <c r="K10" s="259" t="s">
        <v>34</v>
      </c>
      <c r="L10" s="258" t="s">
        <v>142</v>
      </c>
    </row>
    <row r="11" spans="1:17" ht="12" customHeight="1" x14ac:dyDescent="0.3">
      <c r="B11" s="1" t="s">
        <v>246</v>
      </c>
      <c r="F11" s="258">
        <v>9</v>
      </c>
      <c r="G11" s="259">
        <v>13</v>
      </c>
      <c r="H11" s="259" t="s">
        <v>454</v>
      </c>
      <c r="I11" s="259" t="s">
        <v>382</v>
      </c>
      <c r="J11" s="259" t="s">
        <v>174</v>
      </c>
      <c r="K11" s="259" t="s">
        <v>33</v>
      </c>
      <c r="L11" s="258" t="s">
        <v>143</v>
      </c>
    </row>
    <row r="12" spans="1:17" ht="12" customHeight="1" x14ac:dyDescent="0.3">
      <c r="B12" t="s">
        <v>115</v>
      </c>
      <c r="D12" s="1" t="s">
        <v>77</v>
      </c>
      <c r="F12" s="258">
        <v>10</v>
      </c>
      <c r="G12" s="259">
        <v>40</v>
      </c>
      <c r="H12" s="259" t="s">
        <v>453</v>
      </c>
      <c r="I12" s="259" t="s">
        <v>396</v>
      </c>
      <c r="J12" s="259" t="s">
        <v>148</v>
      </c>
      <c r="K12" s="259" t="s">
        <v>33</v>
      </c>
      <c r="L12" s="258" t="s">
        <v>143</v>
      </c>
      <c r="N12" s="1"/>
      <c r="O12" s="191"/>
      <c r="P12" s="191"/>
    </row>
    <row r="13" spans="1:17" ht="12" customHeight="1" x14ac:dyDescent="0.3">
      <c r="B13" t="s">
        <v>25</v>
      </c>
      <c r="F13" s="258">
        <v>11</v>
      </c>
      <c r="G13" s="259">
        <v>41</v>
      </c>
      <c r="H13" s="259" t="s">
        <v>404</v>
      </c>
      <c r="I13" s="259" t="s">
        <v>383</v>
      </c>
      <c r="J13" s="259" t="s">
        <v>384</v>
      </c>
      <c r="K13" s="259" t="s">
        <v>35</v>
      </c>
      <c r="L13" s="258" t="s">
        <v>144</v>
      </c>
      <c r="N13" s="1"/>
    </row>
    <row r="14" spans="1:17" ht="12" customHeight="1" x14ac:dyDescent="0.3">
      <c r="B14" t="s">
        <v>214</v>
      </c>
      <c r="D14" s="1" t="s">
        <v>76</v>
      </c>
      <c r="F14" s="258">
        <v>12</v>
      </c>
      <c r="G14" s="259">
        <v>46</v>
      </c>
      <c r="H14" s="259" t="s">
        <v>394</v>
      </c>
      <c r="I14" s="259" t="s">
        <v>395</v>
      </c>
      <c r="J14" s="259" t="s">
        <v>148</v>
      </c>
      <c r="K14" s="259" t="s">
        <v>35</v>
      </c>
      <c r="L14" s="258" t="s">
        <v>144</v>
      </c>
      <c r="N14" s="1"/>
      <c r="O14" s="191"/>
      <c r="P14" s="191"/>
    </row>
    <row r="15" spans="1:17" ht="12" customHeight="1" x14ac:dyDescent="0.3">
      <c r="F15" s="258">
        <v>13</v>
      </c>
      <c r="G15" s="259">
        <v>49</v>
      </c>
      <c r="H15" s="259" t="s">
        <v>156</v>
      </c>
      <c r="I15" s="259" t="s">
        <v>385</v>
      </c>
      <c r="J15" s="259" t="s">
        <v>349</v>
      </c>
      <c r="K15" s="259" t="s">
        <v>35</v>
      </c>
      <c r="L15" s="258" t="s">
        <v>144</v>
      </c>
      <c r="P15" s="191"/>
    </row>
    <row r="16" spans="1:17" ht="12" customHeight="1" x14ac:dyDescent="0.3">
      <c r="F16" s="258">
        <v>14</v>
      </c>
      <c r="G16" s="259">
        <v>58</v>
      </c>
      <c r="H16" s="259" t="s">
        <v>386</v>
      </c>
      <c r="I16" s="259" t="s">
        <v>387</v>
      </c>
      <c r="J16" s="259" t="s">
        <v>388</v>
      </c>
      <c r="K16" s="259" t="s">
        <v>35</v>
      </c>
      <c r="L16" s="258" t="s">
        <v>144</v>
      </c>
      <c r="O16" s="191"/>
      <c r="P16" s="191"/>
      <c r="Q16" s="199"/>
    </row>
    <row r="17" spans="4:17" ht="12" customHeight="1" x14ac:dyDescent="0.3">
      <c r="F17" s="258">
        <v>15</v>
      </c>
      <c r="G17" s="259">
        <v>14</v>
      </c>
      <c r="H17" s="259" t="s">
        <v>403</v>
      </c>
      <c r="I17" s="259" t="s">
        <v>389</v>
      </c>
      <c r="J17" s="259" t="s">
        <v>55</v>
      </c>
      <c r="K17" s="259" t="s">
        <v>35</v>
      </c>
      <c r="L17" s="258" t="s">
        <v>144</v>
      </c>
    </row>
    <row r="18" spans="4:17" ht="12" customHeight="1" x14ac:dyDescent="0.3">
      <c r="F18" s="258">
        <v>16</v>
      </c>
      <c r="G18" s="259">
        <v>21</v>
      </c>
      <c r="H18" s="259" t="s">
        <v>399</v>
      </c>
      <c r="I18" s="259" t="s">
        <v>148</v>
      </c>
      <c r="J18" s="259" t="s">
        <v>266</v>
      </c>
      <c r="K18" s="259" t="s">
        <v>37</v>
      </c>
      <c r="L18" s="258" t="s">
        <v>140</v>
      </c>
    </row>
    <row r="19" spans="4:17" ht="12" customHeight="1" x14ac:dyDescent="0.3">
      <c r="F19" s="258">
        <v>17</v>
      </c>
      <c r="G19" s="259">
        <v>26</v>
      </c>
      <c r="H19" s="259" t="s">
        <v>155</v>
      </c>
      <c r="I19" s="259" t="s">
        <v>148</v>
      </c>
      <c r="J19" s="259" t="s">
        <v>57</v>
      </c>
      <c r="K19" s="259" t="s">
        <v>37</v>
      </c>
      <c r="L19" s="258" t="s">
        <v>140</v>
      </c>
      <c r="N19" s="1"/>
      <c r="O19" s="191"/>
      <c r="P19" s="191"/>
    </row>
    <row r="20" spans="4:17" ht="12" customHeight="1" x14ac:dyDescent="0.3">
      <c r="F20" s="258">
        <v>18</v>
      </c>
      <c r="G20" s="259">
        <v>54</v>
      </c>
      <c r="H20" s="260" t="s">
        <v>400</v>
      </c>
      <c r="I20" s="260" t="s">
        <v>148</v>
      </c>
      <c r="J20" s="259" t="s">
        <v>148</v>
      </c>
      <c r="K20" s="259" t="s">
        <v>37</v>
      </c>
      <c r="L20" s="258" t="s">
        <v>390</v>
      </c>
    </row>
    <row r="21" spans="4:17" ht="12" customHeight="1" x14ac:dyDescent="0.3">
      <c r="D21" s="67" t="s">
        <v>123</v>
      </c>
      <c r="F21" s="258">
        <v>19</v>
      </c>
      <c r="G21" s="259">
        <v>20</v>
      </c>
      <c r="H21" s="259" t="s">
        <v>401</v>
      </c>
      <c r="I21" s="259" t="s">
        <v>391</v>
      </c>
      <c r="J21" s="259" t="s">
        <v>392</v>
      </c>
      <c r="K21" s="259" t="s">
        <v>37</v>
      </c>
      <c r="L21" s="258" t="s">
        <v>141</v>
      </c>
      <c r="M21" s="66"/>
      <c r="N21" s="66"/>
      <c r="P21" s="246"/>
      <c r="Q21" s="247"/>
    </row>
    <row r="22" spans="4:17" ht="12" customHeight="1" x14ac:dyDescent="0.3">
      <c r="D22" s="1" t="s">
        <v>75</v>
      </c>
      <c r="F22" s="261">
        <v>20</v>
      </c>
      <c r="G22" s="262">
        <v>29</v>
      </c>
      <c r="H22" s="1" t="s">
        <v>402</v>
      </c>
      <c r="I22" s="1" t="s">
        <v>393</v>
      </c>
      <c r="J22" s="259" t="s">
        <v>392</v>
      </c>
      <c r="K22" s="259" t="s">
        <v>37</v>
      </c>
      <c r="L22" s="258" t="s">
        <v>141</v>
      </c>
    </row>
    <row r="23" spans="4:17" ht="12" customHeight="1" x14ac:dyDescent="0.3">
      <c r="D23" s="1" t="s">
        <v>78</v>
      </c>
      <c r="F23" s="261"/>
      <c r="G23" s="262"/>
      <c r="H23" s="263"/>
      <c r="I23" s="263"/>
      <c r="J23" s="259"/>
      <c r="K23" s="259"/>
      <c r="L23" s="258"/>
    </row>
    <row r="24" spans="4:17" ht="12" customHeight="1" x14ac:dyDescent="0.25">
      <c r="D24" s="1" t="s">
        <v>79</v>
      </c>
      <c r="F24" s="1"/>
      <c r="G24" s="1"/>
      <c r="H24" s="1"/>
      <c r="I24" s="1"/>
      <c r="J24" s="1"/>
      <c r="K24" s="1"/>
      <c r="L24" s="1"/>
      <c r="N24" s="1"/>
      <c r="P24" s="191"/>
    </row>
    <row r="25" spans="4:17" ht="12" customHeight="1" x14ac:dyDescent="0.25">
      <c r="D25" s="1" t="s">
        <v>83</v>
      </c>
      <c r="F25" s="1"/>
      <c r="G25" s="1"/>
      <c r="H25" s="1"/>
      <c r="I25" s="1"/>
      <c r="J25" s="1"/>
      <c r="K25" s="1"/>
      <c r="L25" s="1"/>
    </row>
    <row r="26" spans="4:17" ht="12" customHeight="1" x14ac:dyDescent="0.25">
      <c r="D26" s="1" t="s">
        <v>82</v>
      </c>
      <c r="F26" s="1"/>
      <c r="G26" s="1"/>
      <c r="H26" s="1"/>
      <c r="I26" s="1"/>
      <c r="J26" s="1"/>
      <c r="K26" s="1"/>
      <c r="L26" s="1"/>
    </row>
    <row r="27" spans="4:17" ht="12" customHeight="1" x14ac:dyDescent="0.25">
      <c r="D27" s="1" t="s">
        <v>80</v>
      </c>
      <c r="F27" s="1"/>
      <c r="G27" s="1"/>
      <c r="H27" s="1"/>
      <c r="I27" s="1"/>
      <c r="J27" s="1"/>
      <c r="K27" s="1"/>
      <c r="L27" s="1"/>
    </row>
    <row r="28" spans="4:17" ht="12" customHeight="1" x14ac:dyDescent="0.25">
      <c r="D28" s="1" t="s">
        <v>81</v>
      </c>
      <c r="F28" s="1"/>
      <c r="G28" s="1"/>
      <c r="H28" s="1"/>
      <c r="I28" s="1"/>
      <c r="J28" s="1"/>
      <c r="K28" s="1"/>
      <c r="L28" s="1"/>
    </row>
    <row r="29" spans="4:17" ht="12" customHeight="1" x14ac:dyDescent="0.25">
      <c r="D29" s="1" t="s">
        <v>84</v>
      </c>
      <c r="F29" s="1"/>
      <c r="G29" s="1"/>
      <c r="H29" s="1"/>
      <c r="I29" s="1"/>
      <c r="J29" s="1"/>
      <c r="K29" s="1"/>
      <c r="L29" s="1"/>
    </row>
    <row r="30" spans="4:17" ht="12" customHeight="1" x14ac:dyDescent="0.25">
      <c r="D30" s="1" t="s">
        <v>85</v>
      </c>
      <c r="F30" s="1"/>
      <c r="G30" s="1"/>
      <c r="H30" s="1"/>
      <c r="I30" s="1"/>
      <c r="J30" s="1"/>
      <c r="K30" s="1"/>
      <c r="L30" s="1"/>
    </row>
    <row r="31" spans="4:17" ht="12" customHeight="1" x14ac:dyDescent="0.25">
      <c r="D31" s="1" t="s">
        <v>86</v>
      </c>
      <c r="F31" s="1"/>
      <c r="G31" s="1"/>
      <c r="H31" s="1"/>
      <c r="I31" s="1"/>
      <c r="J31" s="1"/>
      <c r="K31" s="1"/>
      <c r="L31" s="1"/>
    </row>
    <row r="32" spans="4:17" ht="12" customHeight="1" x14ac:dyDescent="0.25">
      <c r="D32" s="1" t="s">
        <v>87</v>
      </c>
      <c r="F32" s="1"/>
      <c r="G32" s="1"/>
      <c r="H32" s="1"/>
      <c r="I32" s="1"/>
      <c r="J32" s="1"/>
      <c r="K32" s="1"/>
      <c r="L32" s="1"/>
    </row>
    <row r="33" spans="4:16" ht="12" customHeight="1" x14ac:dyDescent="0.25">
      <c r="D33" s="1" t="s">
        <v>88</v>
      </c>
      <c r="F33" s="1"/>
      <c r="G33" s="1"/>
      <c r="H33" s="1"/>
      <c r="I33" s="1"/>
      <c r="J33" s="1"/>
      <c r="K33" s="1"/>
      <c r="L33" s="1"/>
    </row>
    <row r="34" spans="4:16" ht="12" customHeight="1" x14ac:dyDescent="0.25">
      <c r="D34" s="1" t="s">
        <v>89</v>
      </c>
      <c r="F34" s="1"/>
      <c r="G34" s="1"/>
      <c r="H34" s="1"/>
      <c r="I34" s="1"/>
      <c r="J34" s="1"/>
      <c r="K34" s="1"/>
      <c r="L34" s="1"/>
    </row>
    <row r="35" spans="4:16" ht="12" customHeight="1" x14ac:dyDescent="0.25">
      <c r="D35" s="1"/>
      <c r="F35" s="1"/>
      <c r="G35" s="1"/>
      <c r="H35" s="1"/>
      <c r="I35" s="1"/>
      <c r="J35" s="1"/>
      <c r="K35" s="1"/>
      <c r="L35" s="1"/>
    </row>
    <row r="36" spans="4:16" ht="12" customHeight="1" x14ac:dyDescent="0.25">
      <c r="D36" s="67" t="s">
        <v>124</v>
      </c>
      <c r="F36" s="1"/>
      <c r="G36" s="1"/>
      <c r="H36" s="1"/>
      <c r="I36" s="1"/>
      <c r="J36" s="1"/>
      <c r="K36" s="1"/>
      <c r="L36" s="1"/>
    </row>
    <row r="37" spans="4:16" ht="12" customHeight="1" x14ac:dyDescent="0.25">
      <c r="D37" s="1" t="s">
        <v>94</v>
      </c>
      <c r="F37" s="1"/>
      <c r="G37" s="1"/>
      <c r="H37" s="1"/>
      <c r="I37" s="1"/>
      <c r="J37" s="1"/>
      <c r="K37" s="1"/>
      <c r="L37" s="1"/>
    </row>
    <row r="38" spans="4:16" ht="12" customHeight="1" x14ac:dyDescent="0.25">
      <c r="D38" s="1" t="s">
        <v>95</v>
      </c>
      <c r="F38" s="1"/>
      <c r="G38" s="1"/>
      <c r="H38" s="1"/>
      <c r="I38" s="1"/>
      <c r="J38" s="1"/>
      <c r="K38" s="1"/>
      <c r="L38" s="1"/>
    </row>
    <row r="39" spans="4:16" ht="12" customHeight="1" x14ac:dyDescent="0.25">
      <c r="D39" s="1" t="s">
        <v>74</v>
      </c>
      <c r="F39" s="1"/>
      <c r="G39" s="1"/>
      <c r="H39" s="1"/>
      <c r="I39" s="1"/>
      <c r="J39" s="1"/>
      <c r="K39" s="1"/>
      <c r="L39" s="1"/>
      <c r="N39" s="1"/>
      <c r="O39" s="191"/>
      <c r="P39" s="191"/>
    </row>
    <row r="40" spans="4:16" ht="12" customHeight="1" x14ac:dyDescent="0.25">
      <c r="D40" s="1" t="s">
        <v>96</v>
      </c>
      <c r="F40" s="1"/>
      <c r="G40" s="1"/>
      <c r="H40" s="1"/>
      <c r="I40" s="1"/>
      <c r="J40" s="1"/>
      <c r="K40" s="1"/>
      <c r="L40" s="1"/>
      <c r="N40" s="1"/>
      <c r="P40" s="191"/>
    </row>
    <row r="41" spans="4:16" ht="12" customHeight="1" x14ac:dyDescent="0.25">
      <c r="N41" s="1"/>
      <c r="P41" s="191"/>
    </row>
    <row r="42" spans="4:16" ht="12" customHeight="1" x14ac:dyDescent="0.25">
      <c r="P42" s="191"/>
    </row>
    <row r="43" spans="4:16" ht="12" customHeight="1" x14ac:dyDescent="0.25">
      <c r="P43" s="191"/>
    </row>
    <row r="44" spans="4:16" ht="12" customHeight="1" x14ac:dyDescent="0.25">
      <c r="P44" s="191"/>
    </row>
    <row r="46" spans="4:16" ht="12" customHeight="1" x14ac:dyDescent="0.3">
      <c r="N46" s="71"/>
      <c r="P46" s="191"/>
    </row>
    <row r="47" spans="4:16" ht="12" customHeight="1" x14ac:dyDescent="0.3">
      <c r="N47" s="71"/>
      <c r="P47" s="191"/>
    </row>
  </sheetData>
  <sortState xmlns:xlrd2="http://schemas.microsoft.com/office/spreadsheetml/2017/richdata2" ref="A3:Q22">
    <sortCondition ref="F3:F22"/>
  </sortState>
  <phoneticPr fontId="2" type="noConversion"/>
  <pageMargins left="0.7" right="0.7" top="0.75" bottom="0.75" header="0.3" footer="0.3"/>
  <pageSetup orientation="portrait" horizontalDpi="1200" verticalDpi="1200" r:id="rId1"/>
  <headerFooter>
    <oddFooter>&amp;LRevised: 8/30/24</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Checklist</vt:lpstr>
      <vt:lpstr>Contact Information</vt:lpstr>
      <vt:lpstr>Project Information</vt:lpstr>
      <vt:lpstr>Project Narrative</vt:lpstr>
      <vt:lpstr>Treatments</vt:lpstr>
      <vt:lpstr>Benefits &amp; Evaluation Criteria</vt:lpstr>
      <vt:lpstr>Budget</vt:lpstr>
      <vt:lpstr>In-Kind Budget Notes</vt:lpstr>
      <vt:lpstr>Updates from Spring 2024</vt:lpstr>
      <vt:lpstr>Pull Down Menus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Treatments!Print_Area</vt:lpstr>
      <vt:lpstr>'Updates from Spring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Davis</dc:creator>
  <cp:lastModifiedBy>Davis, Amin K</cp:lastModifiedBy>
  <cp:lastPrinted>2024-08-23T21:03:13Z</cp:lastPrinted>
  <dcterms:created xsi:type="dcterms:W3CDTF">2007-12-15T19:40:16Z</dcterms:created>
  <dcterms:modified xsi:type="dcterms:W3CDTF">2024-10-02T22:33:53Z</dcterms:modified>
</cp:coreProperties>
</file>